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1"/>
  </bookViews>
  <sheets>
    <sheet name="Лист1" sheetId="1" r:id="rId1"/>
    <sheet name="Лист3" sheetId="2" r:id="rId2"/>
  </sheets>
  <definedNames>
    <definedName name="_xlnm.Print_Titles" localSheetId="1">'Лист3'!$8:$8</definedName>
    <definedName name="_xlnm.Print_Area" localSheetId="1">'Лист3'!$A$1:$R$52</definedName>
  </definedNames>
  <calcPr fullCalcOnLoad="1"/>
</workbook>
</file>

<file path=xl/sharedStrings.xml><?xml version="1.0" encoding="utf-8"?>
<sst xmlns="http://schemas.openxmlformats.org/spreadsheetml/2006/main" count="203" uniqueCount="152">
  <si>
    <t>ЗАТВЕРДЖУЮ</t>
  </si>
  <si>
    <t>Ректор __________________</t>
  </si>
  <si>
    <t>Донбаська державна машинобудівна академія</t>
  </si>
  <si>
    <t>НАВЧАЛЬНИЙ ПЛАН</t>
  </si>
  <si>
    <r>
      <t xml:space="preserve">підготовки: </t>
    </r>
    <r>
      <rPr>
        <b/>
        <sz val="14"/>
        <rFont val="Times New Roman"/>
        <family val="1"/>
      </rPr>
      <t>спеціаліста</t>
    </r>
  </si>
  <si>
    <t>Кваліфікація:1.Інженер-електромеханік</t>
  </si>
  <si>
    <t>1. Графік навчального процесу</t>
  </si>
  <si>
    <t>Курс</t>
  </si>
  <si>
    <t>Серпень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</si>
  <si>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</si>
  <si>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</si>
  <si>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</si>
  <si>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</si>
  <si>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</si>
  <si>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</si>
  <si>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</si>
  <si>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</si>
  <si>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</si>
  <si>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</si>
  <si>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</si>
  <si>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Н</t>
  </si>
  <si>
    <t>С</t>
  </si>
  <si>
    <t>С/Н</t>
  </si>
  <si>
    <t>/С</t>
  </si>
  <si>
    <t>П</t>
  </si>
  <si>
    <t>Д</t>
  </si>
  <si>
    <t>Теоретичне навчання</t>
  </si>
  <si>
    <t>Практика</t>
  </si>
  <si>
    <t>Дипломне проектування</t>
  </si>
  <si>
    <t>Разом</t>
  </si>
  <si>
    <t>Триместр</t>
  </si>
  <si>
    <t>Переддипломна</t>
  </si>
  <si>
    <t>№ п/п</t>
  </si>
  <si>
    <t>НАЗВА ДИСЦИПЛІН</t>
  </si>
  <si>
    <t>семестровий контроль</t>
  </si>
  <si>
    <t>Кредити ECTS</t>
  </si>
  <si>
    <t>Кількість аудиторних годин по курсах і триместрах</t>
  </si>
  <si>
    <t>Загальний обсяг</t>
  </si>
  <si>
    <t>Аудиторні</t>
  </si>
  <si>
    <t>самостійні</t>
  </si>
  <si>
    <t>екзаменів</t>
  </si>
  <si>
    <t>заліків</t>
  </si>
  <si>
    <t>Лекції</t>
  </si>
  <si>
    <t>Практичні</t>
  </si>
  <si>
    <t>Динаміка і діагностика електромеханічних систем</t>
  </si>
  <si>
    <t>Мікропроцесорні системи керування</t>
  </si>
  <si>
    <t>Мікроприводи</t>
  </si>
  <si>
    <t>Охорона праці в галузі</t>
  </si>
  <si>
    <t>Проблеми постачання та енергосбереження</t>
  </si>
  <si>
    <t>Системи керування електроприводами   (к. пр.)</t>
  </si>
  <si>
    <t>Системи та нові принципи керування ЕП</t>
  </si>
  <si>
    <t>Преддипломна практика</t>
  </si>
  <si>
    <t>Підготовка і захист дипломного проекту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</si>
  <si>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</si>
  <si>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</si>
  <si>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</si>
  <si>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Справка</t>
  </si>
  <si>
    <t>лабораторні</t>
  </si>
  <si>
    <t>Основи комп'ютерних мережевих технологій</t>
  </si>
  <si>
    <t>Усього</t>
  </si>
  <si>
    <t>Міністерство освіти і науки України</t>
  </si>
  <si>
    <r>
      <rPr>
        <sz val="13"/>
        <rFont val="Times New Roman"/>
        <family val="1"/>
      </rPr>
      <t xml:space="preserve">Освітньо-кваліфікаційний рівень </t>
    </r>
    <r>
      <rPr>
        <b/>
        <sz val="13"/>
        <rFont val="Times New Roman"/>
        <family val="1"/>
      </rPr>
      <t>- спеціаліст</t>
    </r>
  </si>
  <si>
    <t>Захист дипломного проекту</t>
  </si>
  <si>
    <t>12+20+8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</si>
  <si>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</si>
  <si>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 xml:space="preserve">       II. ЗВЕДЕНІ ДАНІ ПРО БЮДЖЕТ ЧАСУ, тижні                            ІІІ. ПРАКТИКА                            IV. ДЕРЖАВНА АТЕСТАЦІЯ</t>
  </si>
  <si>
    <t>Держ. атест.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</si>
  <si>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</si>
  <si>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</si>
  <si>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</si>
  <si>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</si>
  <si>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2/2</t>
  </si>
  <si>
    <t>4/2</t>
  </si>
  <si>
    <t>6/2</t>
  </si>
  <si>
    <t>1 курс</t>
  </si>
  <si>
    <t>Зав.кафедри ЕСА</t>
  </si>
  <si>
    <t>Декан факультету ФАМІТ</t>
  </si>
  <si>
    <t>С.В. Подлєсний</t>
  </si>
  <si>
    <t>Строк навчання на базі ОПП підготовки              бакалавра - 1 рік</t>
  </si>
  <si>
    <t>Ковальов В.Д.</t>
  </si>
  <si>
    <t xml:space="preserve">Курсові </t>
  </si>
  <si>
    <t>проекти</t>
  </si>
  <si>
    <t>роботи</t>
  </si>
  <si>
    <t>Кількість годин</t>
  </si>
  <si>
    <t xml:space="preserve">Всього </t>
  </si>
  <si>
    <t>3</t>
  </si>
  <si>
    <t>наставна</t>
  </si>
  <si>
    <t>в триместрі</t>
  </si>
  <si>
    <t>1 НОРМАТИВНІ НАВЧАЛЬНІ ДИСЦИПЛІНИ</t>
  </si>
  <si>
    <t>Теорія електромеханічної взаємодії в системах керування електроприводів з пружніми зв'язками</t>
  </si>
  <si>
    <t>4</t>
  </si>
  <si>
    <t>1.2.1</t>
  </si>
  <si>
    <t>1.2.5</t>
  </si>
  <si>
    <t>1.2.10</t>
  </si>
  <si>
    <t>1.2.10.1</t>
  </si>
  <si>
    <t>1.2.10.2</t>
  </si>
  <si>
    <t>1.2.12</t>
  </si>
  <si>
    <t>Разом п.1.2</t>
  </si>
  <si>
    <t>Всього за нормативними дисциплінами</t>
  </si>
  <si>
    <t>2. ПРАКТИЧНА ПІДГОТОВКА</t>
  </si>
  <si>
    <t>2.1</t>
  </si>
  <si>
    <t>2.2</t>
  </si>
  <si>
    <t>ЗАГАЛЬНА КІЛЬКІСТЬ</t>
  </si>
  <si>
    <t>ЗАГАЛЬНА КІЛЬКІСТЬ (для спеціаліста)</t>
  </si>
  <si>
    <t>Напрямок "Спеціалізовані комп'ютерні електромеханічні системи"</t>
  </si>
  <si>
    <t>1</t>
  </si>
  <si>
    <t>2</t>
  </si>
  <si>
    <t>Напрямок "Комп'ютерні системи автоматизації електромеханічних комплексів"</t>
  </si>
  <si>
    <t>Спеціалізовані дискретні комп'ютерні системи керування електроприводами</t>
  </si>
  <si>
    <t>Спеціалізовані дискретні комп'ютерні системи керування електроприводами (Курс.робота)</t>
  </si>
  <si>
    <t>Сучасні спеціалізовані комп'ютерні електроприводи типових авт-х технол-х комп-в</t>
  </si>
  <si>
    <t>Дискретні комп'ютерні системи автоматизації електромеханічних комплексів</t>
  </si>
  <si>
    <t>Дискретні комп'ютерні системи автоматизації електромеханічних комплексів (Курс.робота)</t>
  </si>
  <si>
    <t>Комп'ютерні системи керування</t>
  </si>
  <si>
    <t>Сучасні комп'ютерні системи автоматизації типових технологічних комп-в</t>
  </si>
  <si>
    <t xml:space="preserve">     В.Т.Лебідь</t>
  </si>
  <si>
    <t>План навчального процесу на 2016/2017 н.р. (ЕСА спеціаліст ЗО)</t>
  </si>
  <si>
    <t>Всього за напрямками</t>
  </si>
  <si>
    <r>
      <t>галузь знань:</t>
    </r>
    <r>
      <rPr>
        <b/>
        <sz val="14"/>
        <rFont val="Times New Roman"/>
        <family val="1"/>
      </rPr>
      <t xml:space="preserve"> 14 «Електрична інженерія»</t>
    </r>
  </si>
  <si>
    <r>
      <t xml:space="preserve">форма навчання    </t>
    </r>
    <r>
      <rPr>
        <b/>
        <sz val="14"/>
        <rFont val="Times New Roman"/>
        <family val="1"/>
      </rPr>
      <t xml:space="preserve">заочна </t>
    </r>
  </si>
  <si>
    <r>
      <t xml:space="preserve">спеціалізації: </t>
    </r>
    <r>
      <rPr>
        <b/>
        <sz val="13"/>
        <rFont val="Times New Roman"/>
        <family val="1"/>
      </rPr>
      <t>Спеціалізовані комп’ютерні електромеханічні системи          Комп’ютерні системи автоматизації електромеханічних комплексів</t>
    </r>
  </si>
  <si>
    <r>
      <t xml:space="preserve">спеціальність: </t>
    </r>
    <r>
      <rPr>
        <b/>
        <sz val="14"/>
        <rFont val="Times New Roman"/>
        <family val="1"/>
      </rPr>
      <t xml:space="preserve">141 "Електроенергетика, електротехніка та електромеханіка" </t>
    </r>
    <r>
      <rPr>
        <sz val="14"/>
        <rFont val="Times New Roman"/>
        <family val="1"/>
      </rPr>
      <t xml:space="preserve">          </t>
    </r>
  </si>
  <si>
    <t>Н/</t>
  </si>
  <si>
    <t>К</t>
  </si>
  <si>
    <t>ЗД</t>
  </si>
  <si>
    <t>Настановна та екзаменаційна  сесія</t>
  </si>
  <si>
    <t>Виконання дипломн. Проекту</t>
  </si>
  <si>
    <t>Канікули</t>
  </si>
  <si>
    <t>"___" ____________ 2016р.</t>
  </si>
  <si>
    <t>1.2 Дисципліни природничо-наукової (фундаментальної) підготовки</t>
  </si>
  <si>
    <t>Охорона праці в галузі та цивільний захист</t>
  </si>
  <si>
    <t>1.2.1.1</t>
  </si>
  <si>
    <t>4/0</t>
  </si>
  <si>
    <t>1.2.1.2</t>
  </si>
  <si>
    <t>Цивільний захист</t>
  </si>
  <si>
    <t>Разом за п.1.2:</t>
  </si>
  <si>
    <t>1.3  Дисципліни професійної підготовки</t>
  </si>
  <si>
    <t>0/2</t>
  </si>
  <si>
    <t>1.2.2</t>
  </si>
  <si>
    <t>1.2.3</t>
  </si>
  <si>
    <t>1.2.4</t>
  </si>
  <si>
    <t>2/0</t>
  </si>
  <si>
    <t>8/0</t>
  </si>
  <si>
    <t>0/4</t>
  </si>
  <si>
    <t>4/10</t>
  </si>
  <si>
    <t>28/0</t>
  </si>
  <si>
    <t>40/0</t>
  </si>
  <si>
    <t>18/4</t>
  </si>
  <si>
    <t>2/4</t>
  </si>
  <si>
    <t>8/4</t>
  </si>
  <si>
    <t>58/4</t>
  </si>
  <si>
    <t>12/14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</si>
</sst>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_-;\-* #,##0_-;\ _-;_-@_-"/>
    <numFmt numFmtId="181" formatCode="#,##0;\-* #,##0_-;\ _-;_-@_-"/>
    <numFmt numFmtId="182" formatCode="0.0"/>
    <numFmt numFmtId="183" formatCode="#,##0_-;\-* #,##0_-;\ &quot;&quot;_-;_-@_-"/>
  </numFmts>
  <fonts count="5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sz val="13"/>
      <name val="Times New Roman"/>
      <family val="1"/>
    </font>
    <font>
      <sz val="14"/>
      <name val="Arial Cyr"/>
      <family val="2"/>
    </font>
    <font>
      <b/>
      <sz val="14"/>
      <name val="Times New Roman Cyr"/>
      <family val="0"/>
    </font>
    <font>
      <sz val="13"/>
      <name val="Arial Cyr"/>
      <family val="2"/>
    </font>
    <font>
      <sz val="12"/>
      <name val="Arial Cyr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9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11" fillId="0" borderId="0" xfId="0" applyNumberFormat="1" applyFont="1" applyFill="1" applyBorder="1" applyAlignment="1" applyProtection="1">
      <alignment vertical="center"/>
      <protection/>
    </xf>
    <xf numFmtId="18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180" fontId="4" fillId="0" borderId="11" xfId="0" applyNumberFormat="1" applyFont="1" applyFill="1" applyBorder="1" applyAlignment="1" applyProtection="1">
      <alignment vertical="center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left" vertical="center" wrapText="1"/>
    </xf>
    <xf numFmtId="181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left" vertical="center" wrapText="1"/>
    </xf>
    <xf numFmtId="1" fontId="2" fillId="0" borderId="12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top"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18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8" fillId="0" borderId="0" xfId="52" applyFont="1">
      <alignment/>
      <protection/>
    </xf>
    <xf numFmtId="0" fontId="14" fillId="0" borderId="0" xfId="52" applyFont="1">
      <alignment/>
      <protection/>
    </xf>
    <xf numFmtId="49" fontId="8" fillId="0" borderId="0" xfId="52" applyNumberFormat="1" applyFont="1" applyBorder="1" applyAlignment="1">
      <alignment horizontal="right" vertical="center"/>
      <protection/>
    </xf>
    <xf numFmtId="49" fontId="14" fillId="0" borderId="0" xfId="0" applyNumberFormat="1" applyFont="1" applyBorder="1" applyAlignment="1">
      <alignment horizontal="right" vertical="center"/>
    </xf>
    <xf numFmtId="0" fontId="3" fillId="0" borderId="0" xfId="52" applyFont="1">
      <alignment/>
      <protection/>
    </xf>
    <xf numFmtId="0" fontId="14" fillId="0" borderId="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0" fillId="0" borderId="0" xfId="0" applyAlignment="1">
      <alignment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Border="1" applyAlignment="1">
      <alignment horizontal="center" vertical="center" wrapText="1"/>
    </xf>
    <xf numFmtId="181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181" fontId="10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1" fontId="10" fillId="0" borderId="16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83" fontId="2" fillId="0" borderId="20" xfId="0" applyNumberFormat="1" applyFont="1" applyFill="1" applyBorder="1" applyAlignment="1" applyProtection="1">
      <alignment horizontal="center" vertical="center"/>
      <protection/>
    </xf>
    <xf numFmtId="183" fontId="2" fillId="0" borderId="21" xfId="0" applyNumberFormat="1" applyFont="1" applyFill="1" applyBorder="1" applyAlignment="1" applyProtection="1">
      <alignment horizontal="center" vertical="center"/>
      <protection/>
    </xf>
    <xf numFmtId="182" fontId="10" fillId="0" borderId="22" xfId="0" applyNumberFormat="1" applyFont="1" applyFill="1" applyBorder="1" applyAlignment="1" applyProtection="1">
      <alignment horizontal="center" vertical="center"/>
      <protection/>
    </xf>
    <xf numFmtId="183" fontId="2" fillId="0" borderId="23" xfId="0" applyNumberFormat="1" applyFont="1" applyFill="1" applyBorder="1" applyAlignment="1" applyProtection="1">
      <alignment horizontal="center" vertical="center"/>
      <protection/>
    </xf>
    <xf numFmtId="183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vertical="center"/>
      <protection/>
    </xf>
    <xf numFmtId="183" fontId="2" fillId="0" borderId="26" xfId="0" applyNumberFormat="1" applyFont="1" applyFill="1" applyBorder="1" applyAlignment="1" applyProtection="1">
      <alignment horizontal="center" vertical="center"/>
      <protection/>
    </xf>
    <xf numFmtId="182" fontId="1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182" fontId="10" fillId="0" borderId="33" xfId="0" applyNumberFormat="1" applyFont="1" applyFill="1" applyBorder="1" applyAlignment="1" applyProtection="1">
      <alignment horizontal="center" vertical="center"/>
      <protection/>
    </xf>
    <xf numFmtId="183" fontId="10" fillId="0" borderId="34" xfId="0" applyNumberFormat="1" applyFont="1" applyFill="1" applyBorder="1" applyAlignment="1">
      <alignment horizontal="center" vertical="center"/>
    </xf>
    <xf numFmtId="183" fontId="10" fillId="0" borderId="31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49" fontId="2" fillId="0" borderId="35" xfId="0" applyNumberFormat="1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82" fontId="10" fillId="0" borderId="40" xfId="0" applyNumberFormat="1" applyFont="1" applyFill="1" applyBorder="1" applyAlignment="1">
      <alignment horizontal="center" vertical="center"/>
    </xf>
    <xf numFmtId="183" fontId="10" fillId="0" borderId="37" xfId="0" applyNumberFormat="1" applyFont="1" applyFill="1" applyBorder="1" applyAlignment="1">
      <alignment horizontal="center" vertical="center"/>
    </xf>
    <xf numFmtId="183" fontId="10" fillId="0" borderId="38" xfId="0" applyNumberFormat="1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183" fontId="10" fillId="0" borderId="42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 applyProtection="1">
      <alignment horizontal="center" vertical="center"/>
      <protection/>
    </xf>
    <xf numFmtId="0" fontId="18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49" fontId="2" fillId="0" borderId="45" xfId="0" applyNumberFormat="1" applyFont="1" applyFill="1" applyBorder="1" applyAlignment="1" applyProtection="1">
      <alignment horizontal="center" vertical="center"/>
      <protection/>
    </xf>
    <xf numFmtId="49" fontId="2" fillId="0" borderId="32" xfId="0" applyNumberFormat="1" applyFont="1" applyFill="1" applyBorder="1" applyAlignment="1" applyProtection="1">
      <alignment horizontal="center" vertical="center"/>
      <protection/>
    </xf>
    <xf numFmtId="49" fontId="2" fillId="0" borderId="39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 wrapText="1"/>
    </xf>
    <xf numFmtId="182" fontId="10" fillId="34" borderId="15" xfId="0" applyNumberFormat="1" applyFont="1" applyFill="1" applyBorder="1" applyAlignment="1">
      <alignment horizontal="center" vertical="center" wrapText="1"/>
    </xf>
    <xf numFmtId="1" fontId="10" fillId="34" borderId="15" xfId="0" applyNumberFormat="1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49" fontId="10" fillId="34" borderId="47" xfId="0" applyNumberFormat="1" applyFont="1" applyFill="1" applyBorder="1" applyAlignment="1" applyProtection="1">
      <alignment horizontal="center" vertical="center"/>
      <protection/>
    </xf>
    <xf numFmtId="1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5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 shrinkToFit="1"/>
    </xf>
    <xf numFmtId="0" fontId="16" fillId="0" borderId="0" xfId="0" applyFont="1" applyAlignment="1">
      <alignment horizontal="left" vertical="center" wrapText="1" shrinkToFit="1"/>
    </xf>
    <xf numFmtId="0" fontId="16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 vertical="center" wrapText="1" shrinkToFi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25" xfId="52" applyFont="1" applyBorder="1" applyAlignment="1">
      <alignment horizontal="center" vertical="center" wrapText="1"/>
      <protection/>
    </xf>
    <xf numFmtId="0" fontId="14" fillId="0" borderId="44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0" fillId="0" borderId="25" xfId="52" applyFont="1" applyBorder="1" applyAlignment="1">
      <alignment horizontal="center" vertical="center" wrapText="1"/>
      <protection/>
    </xf>
    <xf numFmtId="0" fontId="17" fillId="0" borderId="28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8" fillId="0" borderId="25" xfId="52" applyFont="1" applyBorder="1" applyAlignment="1">
      <alignment horizontal="center" vertical="center" wrapText="1"/>
      <protection/>
    </xf>
    <xf numFmtId="0" fontId="8" fillId="0" borderId="28" xfId="52" applyFont="1" applyBorder="1" applyAlignment="1">
      <alignment horizontal="center" vertical="center" wrapText="1"/>
      <protection/>
    </xf>
    <xf numFmtId="0" fontId="8" fillId="0" borderId="44" xfId="52" applyFont="1" applyBorder="1" applyAlignment="1">
      <alignment horizontal="center" vertical="center" wrapText="1"/>
      <protection/>
    </xf>
    <xf numFmtId="0" fontId="8" fillId="0" borderId="49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8" fillId="0" borderId="50" xfId="52" applyFont="1" applyBorder="1" applyAlignment="1">
      <alignment horizontal="center" vertical="center" wrapText="1"/>
      <protection/>
    </xf>
    <xf numFmtId="0" fontId="8" fillId="0" borderId="41" xfId="52" applyFont="1" applyBorder="1" applyAlignment="1">
      <alignment horizontal="center" vertical="center" wrapText="1"/>
      <protection/>
    </xf>
    <xf numFmtId="0" fontId="8" fillId="0" borderId="36" xfId="52" applyFont="1" applyBorder="1" applyAlignment="1">
      <alignment horizontal="center" vertical="center" wrapText="1"/>
      <protection/>
    </xf>
    <xf numFmtId="0" fontId="8" fillId="0" borderId="46" xfId="52" applyFont="1" applyBorder="1" applyAlignment="1">
      <alignment horizontal="center" vertical="center" wrapText="1"/>
      <protection/>
    </xf>
    <xf numFmtId="0" fontId="14" fillId="0" borderId="28" xfId="0" applyFont="1" applyBorder="1" applyAlignment="1">
      <alignment wrapText="1"/>
    </xf>
    <xf numFmtId="0" fontId="14" fillId="0" borderId="44" xfId="0" applyFont="1" applyBorder="1" applyAlignment="1">
      <alignment wrapText="1"/>
    </xf>
    <xf numFmtId="0" fontId="14" fillId="0" borderId="49" xfId="0" applyFont="1" applyBorder="1" applyAlignment="1">
      <alignment wrapText="1"/>
    </xf>
    <xf numFmtId="0" fontId="14" fillId="0" borderId="50" xfId="0" applyFont="1" applyBorder="1" applyAlignment="1">
      <alignment wrapText="1"/>
    </xf>
    <xf numFmtId="0" fontId="14" fillId="0" borderId="41" xfId="0" applyFont="1" applyBorder="1" applyAlignment="1">
      <alignment wrapText="1"/>
    </xf>
    <xf numFmtId="0" fontId="14" fillId="0" borderId="36" xfId="0" applyFont="1" applyBorder="1" applyAlignment="1">
      <alignment wrapText="1"/>
    </xf>
    <xf numFmtId="0" fontId="14" fillId="0" borderId="46" xfId="0" applyFont="1" applyBorder="1" applyAlignment="1">
      <alignment wrapText="1"/>
    </xf>
    <xf numFmtId="49" fontId="8" fillId="0" borderId="20" xfId="52" applyNumberFormat="1" applyFont="1" applyBorder="1" applyAlignment="1">
      <alignment horizontal="center" vertical="center" wrapText="1"/>
      <protection/>
    </xf>
    <xf numFmtId="0" fontId="14" fillId="0" borderId="20" xfId="0" applyFont="1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14" fillId="0" borderId="44" xfId="0" applyFont="1" applyBorder="1" applyAlignment="1">
      <alignment vertical="center" wrapText="1"/>
    </xf>
    <xf numFmtId="0" fontId="14" fillId="0" borderId="41" xfId="0" applyFont="1" applyBorder="1" applyAlignment="1">
      <alignment vertical="center" wrapText="1"/>
    </xf>
    <xf numFmtId="0" fontId="14" fillId="0" borderId="36" xfId="0" applyFont="1" applyBorder="1" applyAlignment="1">
      <alignment vertical="center" wrapText="1"/>
    </xf>
    <xf numFmtId="0" fontId="14" fillId="0" borderId="46" xfId="0" applyFont="1" applyBorder="1" applyAlignment="1">
      <alignment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3" fillId="0" borderId="51" xfId="52" applyNumberFormat="1" applyFont="1" applyBorder="1" applyAlignment="1" applyProtection="1">
      <alignment horizontal="left" vertical="center" wrapText="1"/>
      <protection locked="0"/>
    </xf>
    <xf numFmtId="0" fontId="14" fillId="0" borderId="18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0" fontId="3" fillId="0" borderId="51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43" xfId="0" applyFont="1" applyBorder="1" applyAlignment="1">
      <alignment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1" xfId="52" applyFont="1" applyBorder="1" applyAlignment="1">
      <alignment horizontal="center" vertical="center" wrapText="1"/>
      <protection/>
    </xf>
    <xf numFmtId="0" fontId="3" fillId="0" borderId="18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18" xfId="0" applyFont="1" applyBorder="1" applyAlignment="1">
      <alignment wrapText="1"/>
    </xf>
    <xf numFmtId="0" fontId="14" fillId="0" borderId="4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0" fillId="0" borderId="36" xfId="0" applyFont="1" applyBorder="1" applyAlignment="1" applyProtection="1">
      <alignment horizontal="right" vertical="center"/>
      <protection/>
    </xf>
    <xf numFmtId="0" fontId="0" fillId="0" borderId="36" xfId="0" applyBorder="1" applyAlignment="1">
      <alignment horizontal="right" vertical="center"/>
    </xf>
    <xf numFmtId="0" fontId="10" fillId="0" borderId="0" xfId="0" applyFont="1" applyBorder="1" applyAlignment="1" applyProtection="1">
      <alignment horizontal="right" vertical="center" wrapText="1"/>
      <protection/>
    </xf>
    <xf numFmtId="0" fontId="0" fillId="0" borderId="0" xfId="0" applyAlignment="1">
      <alignment wrapText="1"/>
    </xf>
    <xf numFmtId="0" fontId="10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wrapText="1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16" xfId="0" applyFont="1" applyBorder="1" applyAlignment="1">
      <alignment horizontal="right" vertical="center" wrapText="1"/>
    </xf>
    <xf numFmtId="0" fontId="12" fillId="0" borderId="52" xfId="0" applyNumberFormat="1" applyFont="1" applyFill="1" applyBorder="1" applyAlignment="1" applyProtection="1">
      <alignment horizontal="center" vertical="center"/>
      <protection/>
    </xf>
    <xf numFmtId="0" fontId="12" fillId="0" borderId="53" xfId="0" applyNumberFormat="1" applyFont="1" applyFill="1" applyBorder="1" applyAlignment="1" applyProtection="1">
      <alignment horizontal="center" vertical="center"/>
      <protection/>
    </xf>
    <xf numFmtId="0" fontId="12" fillId="0" borderId="54" xfId="0" applyNumberFormat="1" applyFont="1" applyFill="1" applyBorder="1" applyAlignment="1" applyProtection="1">
      <alignment horizontal="center" vertical="center"/>
      <protection/>
    </xf>
    <xf numFmtId="181" fontId="12" fillId="0" borderId="55" xfId="0" applyNumberFormat="1" applyFont="1" applyFill="1" applyBorder="1" applyAlignment="1" applyProtection="1">
      <alignment horizontal="center" vertical="center"/>
      <protection/>
    </xf>
    <xf numFmtId="1" fontId="10" fillId="0" borderId="56" xfId="0" applyNumberFormat="1" applyFont="1" applyFill="1" applyBorder="1" applyAlignment="1">
      <alignment horizontal="center" vertical="center" wrapText="1"/>
    </xf>
    <xf numFmtId="1" fontId="10" fillId="0" borderId="57" xfId="0" applyNumberFormat="1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180" fontId="2" fillId="0" borderId="48" xfId="0" applyNumberFormat="1" applyFont="1" applyFill="1" applyBorder="1" applyAlignment="1" applyProtection="1">
      <alignment horizontal="center" vertical="center"/>
      <protection/>
    </xf>
    <xf numFmtId="180" fontId="2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49" fontId="10" fillId="33" borderId="13" xfId="0" applyNumberFormat="1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1" fontId="10" fillId="0" borderId="13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80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58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55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59" xfId="0" applyNumberFormat="1" applyFont="1" applyFill="1" applyBorder="1" applyAlignment="1" applyProtection="1">
      <alignment horizontal="center" vertical="center" wrapText="1"/>
      <protection/>
    </xf>
    <xf numFmtId="180" fontId="2" fillId="0" borderId="60" xfId="0" applyNumberFormat="1" applyFont="1" applyFill="1" applyBorder="1" applyAlignment="1" applyProtection="1">
      <alignment horizontal="center" vertical="center" wrapText="1"/>
      <protection/>
    </xf>
    <xf numFmtId="180" fontId="2" fillId="0" borderId="61" xfId="0" applyNumberFormat="1" applyFont="1" applyFill="1" applyBorder="1" applyAlignment="1" applyProtection="1">
      <alignment horizontal="center" vertical="center" wrapText="1"/>
      <protection/>
    </xf>
    <xf numFmtId="180" fontId="2" fillId="0" borderId="62" xfId="0" applyNumberFormat="1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Fill="1" applyBorder="1" applyAlignment="1" applyProtection="1">
      <alignment horizontal="center" vertical="center" wrapText="1"/>
      <protection/>
    </xf>
    <xf numFmtId="180" fontId="2" fillId="0" borderId="63" xfId="0" applyNumberFormat="1" applyFont="1" applyFill="1" applyBorder="1" applyAlignment="1" applyProtection="1">
      <alignment horizontal="center" vertical="center" wrapText="1"/>
      <protection/>
    </xf>
    <xf numFmtId="181" fontId="2" fillId="0" borderId="13" xfId="0" applyNumberFormat="1" applyFont="1" applyFill="1" applyBorder="1" applyAlignment="1" applyProtection="1">
      <alignment horizontal="center" vertical="center"/>
      <protection/>
    </xf>
    <xf numFmtId="181" fontId="2" fillId="0" borderId="16" xfId="0" applyNumberFormat="1" applyFont="1" applyFill="1" applyBorder="1" applyAlignment="1" applyProtection="1">
      <alignment horizontal="center" vertical="center"/>
      <protection/>
    </xf>
    <xf numFmtId="18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right"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180" fontId="2" fillId="0" borderId="64" xfId="0" applyNumberFormat="1" applyFont="1" applyFill="1" applyBorder="1" applyAlignment="1" applyProtection="1">
      <alignment horizontal="center" vertical="center" wrapText="1"/>
      <protection/>
    </xf>
    <xf numFmtId="180" fontId="2" fillId="0" borderId="65" xfId="0" applyNumberFormat="1" applyFont="1" applyFill="1" applyBorder="1" applyAlignment="1" applyProtection="1">
      <alignment horizontal="center" vertical="center" wrapText="1"/>
      <protection/>
    </xf>
    <xf numFmtId="180" fontId="2" fillId="0" borderId="12" xfId="0" applyNumberFormat="1" applyFont="1" applyFill="1" applyBorder="1" applyAlignment="1" applyProtection="1">
      <alignment horizontal="center" vertical="center" textRotation="90"/>
      <protection/>
    </xf>
    <xf numFmtId="180" fontId="2" fillId="0" borderId="55" xfId="0" applyNumberFormat="1" applyFont="1" applyFill="1" applyBorder="1" applyAlignment="1" applyProtection="1">
      <alignment horizontal="center" vertical="center" textRotation="90"/>
      <protection/>
    </xf>
    <xf numFmtId="18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34" xfId="0" applyNumberFormat="1" applyFont="1" applyFill="1" applyBorder="1" applyAlignment="1" applyProtection="1">
      <alignment horizontal="right" vertical="center" wrapText="1"/>
      <protection/>
    </xf>
    <xf numFmtId="0" fontId="0" fillId="0" borderId="32" xfId="0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right" vertical="center"/>
    </xf>
    <xf numFmtId="1" fontId="10" fillId="0" borderId="1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8"/>
  <sheetViews>
    <sheetView view="pageBreakPreview" zoomScale="80" zoomScaleNormal="50" zoomScaleSheetLayoutView="80" zoomScalePageLayoutView="0" workbookViewId="0" topLeftCell="A1">
      <selection activeCell="A7" sqref="A7:K7"/>
    </sheetView>
  </sheetViews>
  <sheetFormatPr defaultColWidth="3.25390625" defaultRowHeight="12.75"/>
  <cols>
    <col min="1" max="1" width="4.875" style="1" customWidth="1"/>
    <col min="2" max="2" width="4.125" style="1" customWidth="1"/>
    <col min="3" max="10" width="3.25390625" style="1" customWidth="1"/>
    <col min="11" max="16" width="3.375" style="1" bestFit="1" customWidth="1"/>
    <col min="17" max="17" width="5.875" style="1" customWidth="1"/>
    <col min="18" max="21" width="3.375" style="1" bestFit="1" customWidth="1"/>
    <col min="22" max="22" width="5.625" style="1" customWidth="1"/>
    <col min="23" max="34" width="3.375" style="1" bestFit="1" customWidth="1"/>
    <col min="35" max="35" width="3.125" style="1" customWidth="1"/>
    <col min="36" max="36" width="3.25390625" style="1" customWidth="1"/>
    <col min="37" max="38" width="3.375" style="1" bestFit="1" customWidth="1"/>
    <col min="39" max="40" width="3.375" style="1" customWidth="1"/>
    <col min="41" max="41" width="4.75390625" style="1" customWidth="1"/>
    <col min="42" max="42" width="5.625" style="1" customWidth="1"/>
    <col min="43" max="43" width="4.375" style="1" customWidth="1"/>
    <col min="44" max="44" width="4.00390625" style="1" customWidth="1"/>
    <col min="45" max="46" width="3.25390625" style="1" customWidth="1"/>
    <col min="47" max="47" width="4.625" style="1" customWidth="1"/>
    <col min="48" max="48" width="4.75390625" style="1" customWidth="1"/>
    <col min="49" max="52" width="3.375" style="1" bestFit="1" customWidth="1"/>
    <col min="53" max="53" width="4.375" style="1" customWidth="1"/>
    <col min="54" max="16384" width="3.25390625" style="1" customWidth="1"/>
  </cols>
  <sheetData>
    <row r="1" spans="1:53" ht="20.25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4" t="s">
        <v>60</v>
      </c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</row>
    <row r="2" spans="37:53" ht="18" customHeight="1">
      <c r="AK2" s="155" t="s">
        <v>61</v>
      </c>
      <c r="AL2" s="155"/>
      <c r="AM2" s="155"/>
      <c r="AN2" s="155"/>
      <c r="AO2" s="155"/>
      <c r="AP2" s="155"/>
      <c r="AQ2" s="155"/>
      <c r="AR2" s="155"/>
      <c r="AS2" s="155"/>
      <c r="AT2" s="155"/>
      <c r="AU2" s="155"/>
      <c r="AV2" s="155"/>
      <c r="AW2" s="155"/>
      <c r="AX2" s="155"/>
      <c r="AY2" s="155"/>
      <c r="AZ2" s="155"/>
      <c r="BA2" s="155"/>
    </row>
    <row r="3" spans="1:53" ht="17.25" customHeight="1">
      <c r="A3" s="152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6" t="s">
        <v>2</v>
      </c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42" t="s">
        <v>5</v>
      </c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</row>
    <row r="4" spans="1:53" ht="18.7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43" t="s">
        <v>3</v>
      </c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</row>
    <row r="5" spans="1:53" s="2" customFormat="1" ht="15.75" customHeight="1">
      <c r="A5" s="151" t="s">
        <v>79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2" t="s">
        <v>4</v>
      </c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41" t="s">
        <v>78</v>
      </c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</row>
    <row r="6" spans="12:53" s="2" customFormat="1" ht="18.75">
      <c r="L6" s="152" t="s">
        <v>118</v>
      </c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</row>
    <row r="7" spans="1:53" s="2" customFormat="1" ht="39.75" customHeight="1">
      <c r="A7" s="151" t="s">
        <v>128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41" t="s">
        <v>121</v>
      </c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2:53" s="2" customFormat="1" ht="33" customHeight="1">
      <c r="L8" s="148" t="s">
        <v>120</v>
      </c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41"/>
      <c r="AW8" s="141"/>
      <c r="AX8" s="141"/>
      <c r="AY8" s="141"/>
      <c r="AZ8" s="141"/>
      <c r="BA8" s="141"/>
    </row>
    <row r="9" spans="12:53" s="2" customFormat="1" ht="18" customHeight="1"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</row>
    <row r="10" spans="12:53" s="2" customFormat="1" ht="18.75" customHeight="1">
      <c r="L10" s="140" t="s">
        <v>119</v>
      </c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</row>
    <row r="11" spans="12:53" s="2" customFormat="1" ht="18.75" customHeight="1"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</row>
    <row r="12" spans="12:53" s="2" customFormat="1" ht="18.75" customHeight="1"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</row>
    <row r="13" spans="12:53" s="2" customFormat="1" ht="18.75" customHeight="1"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</row>
    <row r="14" spans="37:53" s="2" customFormat="1" ht="18.75" customHeight="1"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</row>
    <row r="15" spans="1:53" s="2" customFormat="1" ht="18.75">
      <c r="A15" s="143" t="s">
        <v>6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</row>
    <row r="17" spans="1:53" ht="18" customHeight="1">
      <c r="A17" s="139" t="s">
        <v>7</v>
      </c>
      <c r="B17" s="145" t="s">
        <v>9</v>
      </c>
      <c r="C17" s="146"/>
      <c r="D17" s="146"/>
      <c r="E17" s="147"/>
      <c r="F17" s="145" t="s">
        <v>10</v>
      </c>
      <c r="G17" s="146"/>
      <c r="H17" s="146"/>
      <c r="I17" s="147"/>
      <c r="J17" s="145" t="s">
        <v>11</v>
      </c>
      <c r="K17" s="146"/>
      <c r="L17" s="146"/>
      <c r="M17" s="147"/>
      <c r="N17" s="145" t="s">
        <v>12</v>
      </c>
      <c r="O17" s="146"/>
      <c r="P17" s="146"/>
      <c r="Q17" s="146"/>
      <c r="R17" s="147"/>
      <c r="S17" s="145" t="s">
        <v>13</v>
      </c>
      <c r="T17" s="146"/>
      <c r="U17" s="146"/>
      <c r="V17" s="147"/>
      <c r="W17" s="145" t="s">
        <v>14</v>
      </c>
      <c r="X17" s="146"/>
      <c r="Y17" s="146"/>
      <c r="Z17" s="146"/>
      <c r="AA17" s="147"/>
      <c r="AB17" s="145" t="s">
        <v>15</v>
      </c>
      <c r="AC17" s="146"/>
      <c r="AD17" s="146"/>
      <c r="AE17" s="147"/>
      <c r="AF17" s="145" t="s">
        <v>16</v>
      </c>
      <c r="AG17" s="146"/>
      <c r="AH17" s="146"/>
      <c r="AI17" s="147"/>
      <c r="AJ17" s="145" t="s">
        <v>17</v>
      </c>
      <c r="AK17" s="146"/>
      <c r="AL17" s="146"/>
      <c r="AM17" s="147"/>
      <c r="AN17" s="145" t="s">
        <v>18</v>
      </c>
      <c r="AO17" s="146"/>
      <c r="AP17" s="146"/>
      <c r="AQ17" s="146"/>
      <c r="AR17" s="147"/>
      <c r="AS17" s="144" t="s">
        <v>19</v>
      </c>
      <c r="AT17" s="144"/>
      <c r="AU17" s="144"/>
      <c r="AV17" s="144"/>
      <c r="AW17" s="218" t="s">
        <v>8</v>
      </c>
      <c r="AX17" s="219"/>
      <c r="AY17" s="219"/>
      <c r="AZ17" s="219"/>
      <c r="BA17" s="220"/>
    </row>
    <row r="18" spans="1:53" s="6" customFormat="1" ht="20.25" customHeight="1">
      <c r="A18" s="139"/>
      <c r="B18" s="5">
        <v>1</v>
      </c>
      <c r="C18" s="5">
        <v>2</v>
      </c>
      <c r="D18" s="5">
        <v>3</v>
      </c>
      <c r="E18" s="5">
        <v>4</v>
      </c>
      <c r="F18" s="5">
        <v>5</v>
      </c>
      <c r="G18" s="5">
        <v>6</v>
      </c>
      <c r="H18" s="5">
        <v>7</v>
      </c>
      <c r="I18" s="5">
        <v>8</v>
      </c>
      <c r="J18" s="5">
        <v>9</v>
      </c>
      <c r="K18" s="5">
        <v>10</v>
      </c>
      <c r="L18" s="5">
        <v>11</v>
      </c>
      <c r="M18" s="5">
        <v>12</v>
      </c>
      <c r="N18" s="5">
        <v>13</v>
      </c>
      <c r="O18" s="5">
        <v>14</v>
      </c>
      <c r="P18" s="5">
        <v>15</v>
      </c>
      <c r="Q18" s="5">
        <v>16</v>
      </c>
      <c r="R18" s="5">
        <v>17</v>
      </c>
      <c r="S18" s="5">
        <v>18</v>
      </c>
      <c r="T18" s="5">
        <v>19</v>
      </c>
      <c r="U18" s="5">
        <v>20</v>
      </c>
      <c r="V18" s="5">
        <v>21</v>
      </c>
      <c r="W18" s="5">
        <v>22</v>
      </c>
      <c r="X18" s="5">
        <v>23</v>
      </c>
      <c r="Y18" s="5">
        <v>24</v>
      </c>
      <c r="Z18" s="5">
        <v>25</v>
      </c>
      <c r="AA18" s="5">
        <v>26</v>
      </c>
      <c r="AB18" s="5">
        <v>27</v>
      </c>
      <c r="AC18" s="5">
        <v>28</v>
      </c>
      <c r="AD18" s="5">
        <v>29</v>
      </c>
      <c r="AE18" s="5">
        <v>30</v>
      </c>
      <c r="AF18" s="5">
        <v>31</v>
      </c>
      <c r="AG18" s="5">
        <v>32</v>
      </c>
      <c r="AH18" s="5">
        <v>33</v>
      </c>
      <c r="AI18" s="5">
        <v>34</v>
      </c>
      <c r="AJ18" s="5">
        <v>35</v>
      </c>
      <c r="AK18" s="5">
        <v>36</v>
      </c>
      <c r="AL18" s="5">
        <v>37</v>
      </c>
      <c r="AM18" s="5">
        <v>38</v>
      </c>
      <c r="AN18" s="5">
        <v>39</v>
      </c>
      <c r="AO18" s="5">
        <v>40</v>
      </c>
      <c r="AP18" s="5">
        <v>41</v>
      </c>
      <c r="AQ18" s="5">
        <v>42</v>
      </c>
      <c r="AR18" s="5">
        <v>43</v>
      </c>
      <c r="AS18" s="75">
        <v>44</v>
      </c>
      <c r="AT18" s="76">
        <v>45</v>
      </c>
      <c r="AU18" s="76">
        <v>46</v>
      </c>
      <c r="AV18" s="76">
        <v>47</v>
      </c>
      <c r="AW18" s="5">
        <v>48</v>
      </c>
      <c r="AX18" s="5">
        <v>49</v>
      </c>
      <c r="AY18" s="5">
        <v>50</v>
      </c>
      <c r="AZ18" s="5">
        <v>51</v>
      </c>
      <c r="BA18" s="5">
        <v>52</v>
      </c>
    </row>
    <row r="19" spans="1:53" ht="19.5" customHeight="1">
      <c r="A19" s="7">
        <v>1</v>
      </c>
      <c r="B19" s="7" t="s">
        <v>20</v>
      </c>
      <c r="C19" s="7" t="s">
        <v>122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8" t="s">
        <v>21</v>
      </c>
      <c r="Q19" s="8" t="s">
        <v>22</v>
      </c>
      <c r="R19" s="9" t="s">
        <v>20</v>
      </c>
      <c r="S19" s="9" t="s">
        <v>123</v>
      </c>
      <c r="T19" s="9"/>
      <c r="U19" s="9"/>
      <c r="V19" s="9"/>
      <c r="W19" s="9"/>
      <c r="X19" s="9"/>
      <c r="Y19" s="9"/>
      <c r="Z19" s="8"/>
      <c r="AA19" s="8"/>
      <c r="AB19" s="8" t="s">
        <v>23</v>
      </c>
      <c r="AC19" s="8" t="s">
        <v>21</v>
      </c>
      <c r="AD19" s="8" t="s">
        <v>24</v>
      </c>
      <c r="AE19" s="8" t="s">
        <v>24</v>
      </c>
      <c r="AF19" s="8" t="s">
        <v>24</v>
      </c>
      <c r="AG19" s="8" t="s">
        <v>25</v>
      </c>
      <c r="AH19" s="8" t="s">
        <v>25</v>
      </c>
      <c r="AI19" s="8" t="s">
        <v>25</v>
      </c>
      <c r="AJ19" s="8" t="s">
        <v>25</v>
      </c>
      <c r="AK19" s="8" t="s">
        <v>25</v>
      </c>
      <c r="AL19" s="10" t="s">
        <v>25</v>
      </c>
      <c r="AM19" s="10" t="s">
        <v>25</v>
      </c>
      <c r="AN19" s="10" t="s">
        <v>25</v>
      </c>
      <c r="AO19" s="10" t="s">
        <v>25</v>
      </c>
      <c r="AP19" s="10" t="s">
        <v>25</v>
      </c>
      <c r="AQ19" s="10" t="s">
        <v>124</v>
      </c>
      <c r="AR19" s="10" t="s">
        <v>124</v>
      </c>
      <c r="AS19" s="10"/>
      <c r="AT19" s="10"/>
      <c r="AU19" s="10"/>
      <c r="AV19" s="10"/>
      <c r="AW19" s="74"/>
      <c r="AX19" s="74"/>
      <c r="AY19" s="74"/>
      <c r="AZ19" s="74"/>
      <c r="BA19" s="74"/>
    </row>
    <row r="20" s="11" customFormat="1" ht="15.75"/>
    <row r="21" spans="1:47" ht="18.75">
      <c r="A21" s="158" t="s">
        <v>64</v>
      </c>
      <c r="B21" s="159"/>
      <c r="C21" s="159"/>
      <c r="D21" s="159"/>
      <c r="E21" s="159"/>
      <c r="F21" s="159"/>
      <c r="G21" s="159"/>
      <c r="H21" s="159"/>
      <c r="I21" s="159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</row>
    <row r="22" spans="1:47" ht="18.75">
      <c r="A22" s="48"/>
      <c r="B22" s="49"/>
      <c r="C22" s="49"/>
      <c r="D22" s="49"/>
      <c r="E22" s="49"/>
      <c r="F22" s="49"/>
      <c r="G22" s="49"/>
      <c r="H22" s="49"/>
      <c r="I22" s="49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</row>
    <row r="23" spans="2:54" ht="18.75">
      <c r="B23" s="51" t="s">
        <v>65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2"/>
      <c r="AY23" s="52"/>
      <c r="AZ23" s="52"/>
      <c r="BA23" s="52"/>
      <c r="BB23" s="2"/>
    </row>
    <row r="24" spans="2:54" ht="18.75" customHeight="1"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2"/>
    </row>
    <row r="25" spans="2:54" ht="18.75" customHeight="1">
      <c r="B25" s="161" t="s">
        <v>7</v>
      </c>
      <c r="C25" s="162"/>
      <c r="D25" s="167" t="s">
        <v>26</v>
      </c>
      <c r="E25" s="168"/>
      <c r="F25" s="168"/>
      <c r="G25" s="162"/>
      <c r="H25" s="171" t="s">
        <v>125</v>
      </c>
      <c r="I25" s="172"/>
      <c r="J25" s="173"/>
      <c r="K25" s="180" t="s">
        <v>27</v>
      </c>
      <c r="L25" s="181"/>
      <c r="M25" s="181"/>
      <c r="N25" s="182"/>
      <c r="O25" s="180" t="s">
        <v>126</v>
      </c>
      <c r="P25" s="168"/>
      <c r="Q25" s="162"/>
      <c r="R25" s="171" t="s">
        <v>66</v>
      </c>
      <c r="S25" s="172"/>
      <c r="T25" s="173"/>
      <c r="U25" s="180" t="s">
        <v>127</v>
      </c>
      <c r="V25" s="189"/>
      <c r="W25" s="190"/>
      <c r="X25" s="180" t="s">
        <v>59</v>
      </c>
      <c r="Y25" s="168"/>
      <c r="Z25" s="162"/>
      <c r="AA25" s="56"/>
      <c r="AB25" s="196" t="s">
        <v>67</v>
      </c>
      <c r="AC25" s="197"/>
      <c r="AD25" s="197"/>
      <c r="AE25" s="197"/>
      <c r="AF25" s="197"/>
      <c r="AG25" s="180" t="s">
        <v>30</v>
      </c>
      <c r="AH25" s="198"/>
      <c r="AI25" s="199"/>
      <c r="AJ25" s="180" t="s">
        <v>68</v>
      </c>
      <c r="AK25" s="168"/>
      <c r="AL25" s="199"/>
      <c r="AM25" s="53"/>
      <c r="AN25" s="203" t="s">
        <v>69</v>
      </c>
      <c r="AO25" s="168"/>
      <c r="AP25" s="162"/>
      <c r="AQ25" s="180" t="s">
        <v>70</v>
      </c>
      <c r="AR25" s="168"/>
      <c r="AS25" s="168"/>
      <c r="AT25" s="168"/>
      <c r="AU25" s="168"/>
      <c r="AV25" s="168"/>
      <c r="AW25" s="168"/>
      <c r="AX25" s="162"/>
      <c r="AY25" s="180" t="s">
        <v>30</v>
      </c>
      <c r="AZ25" s="189"/>
      <c r="BA25" s="189"/>
      <c r="BB25" s="190"/>
    </row>
    <row r="26" spans="2:54" ht="18">
      <c r="B26" s="163"/>
      <c r="C26" s="164"/>
      <c r="D26" s="163"/>
      <c r="E26" s="169"/>
      <c r="F26" s="169"/>
      <c r="G26" s="164"/>
      <c r="H26" s="174"/>
      <c r="I26" s="175"/>
      <c r="J26" s="176"/>
      <c r="K26" s="183"/>
      <c r="L26" s="184"/>
      <c r="M26" s="184"/>
      <c r="N26" s="185"/>
      <c r="O26" s="163"/>
      <c r="P26" s="169"/>
      <c r="Q26" s="164"/>
      <c r="R26" s="174"/>
      <c r="S26" s="175"/>
      <c r="T26" s="176"/>
      <c r="U26" s="191"/>
      <c r="V26" s="160"/>
      <c r="W26" s="192"/>
      <c r="X26" s="163"/>
      <c r="Y26" s="169"/>
      <c r="Z26" s="164"/>
      <c r="AA26" s="56"/>
      <c r="AB26" s="197"/>
      <c r="AC26" s="197"/>
      <c r="AD26" s="197"/>
      <c r="AE26" s="197"/>
      <c r="AF26" s="197"/>
      <c r="AG26" s="200"/>
      <c r="AH26" s="201"/>
      <c r="AI26" s="202"/>
      <c r="AJ26" s="165"/>
      <c r="AK26" s="170"/>
      <c r="AL26" s="202"/>
      <c r="AM26" s="54"/>
      <c r="AN26" s="163"/>
      <c r="AO26" s="169"/>
      <c r="AP26" s="164"/>
      <c r="AQ26" s="163"/>
      <c r="AR26" s="169"/>
      <c r="AS26" s="169"/>
      <c r="AT26" s="169"/>
      <c r="AU26" s="169"/>
      <c r="AV26" s="169"/>
      <c r="AW26" s="169"/>
      <c r="AX26" s="164"/>
      <c r="AY26" s="191"/>
      <c r="AZ26" s="160"/>
      <c r="BA26" s="160"/>
      <c r="BB26" s="192"/>
    </row>
    <row r="27" spans="2:54" ht="57" customHeight="1">
      <c r="B27" s="165"/>
      <c r="C27" s="166"/>
      <c r="D27" s="165"/>
      <c r="E27" s="170"/>
      <c r="F27" s="170"/>
      <c r="G27" s="166"/>
      <c r="H27" s="177"/>
      <c r="I27" s="178"/>
      <c r="J27" s="179"/>
      <c r="K27" s="186"/>
      <c r="L27" s="187"/>
      <c r="M27" s="187"/>
      <c r="N27" s="188"/>
      <c r="O27" s="165"/>
      <c r="P27" s="170"/>
      <c r="Q27" s="166"/>
      <c r="R27" s="177"/>
      <c r="S27" s="178"/>
      <c r="T27" s="179"/>
      <c r="U27" s="193"/>
      <c r="V27" s="194"/>
      <c r="W27" s="195"/>
      <c r="X27" s="165"/>
      <c r="Y27" s="170"/>
      <c r="Z27" s="166"/>
      <c r="AA27" s="56"/>
      <c r="AB27" s="204" t="s">
        <v>31</v>
      </c>
      <c r="AC27" s="205"/>
      <c r="AD27" s="205"/>
      <c r="AE27" s="205"/>
      <c r="AF27" s="206"/>
      <c r="AG27" s="207">
        <v>3</v>
      </c>
      <c r="AH27" s="208"/>
      <c r="AI27" s="209"/>
      <c r="AJ27" s="207">
        <v>3</v>
      </c>
      <c r="AK27" s="208"/>
      <c r="AL27" s="209"/>
      <c r="AM27" s="54"/>
      <c r="AN27" s="163"/>
      <c r="AO27" s="169"/>
      <c r="AP27" s="164"/>
      <c r="AQ27" s="165"/>
      <c r="AR27" s="170"/>
      <c r="AS27" s="170"/>
      <c r="AT27" s="170"/>
      <c r="AU27" s="170"/>
      <c r="AV27" s="170"/>
      <c r="AW27" s="170"/>
      <c r="AX27" s="166"/>
      <c r="AY27" s="193"/>
      <c r="AZ27" s="194"/>
      <c r="BA27" s="194"/>
      <c r="BB27" s="195"/>
    </row>
    <row r="28" spans="2:54" ht="67.5" customHeight="1">
      <c r="B28" s="207">
        <v>1</v>
      </c>
      <c r="C28" s="210"/>
      <c r="D28" s="207">
        <v>24</v>
      </c>
      <c r="E28" s="211"/>
      <c r="F28" s="211"/>
      <c r="G28" s="210"/>
      <c r="H28" s="207">
        <v>3</v>
      </c>
      <c r="I28" s="211"/>
      <c r="J28" s="210"/>
      <c r="K28" s="207">
        <v>3</v>
      </c>
      <c r="L28" s="211"/>
      <c r="M28" s="211"/>
      <c r="N28" s="210"/>
      <c r="O28" s="207">
        <v>3</v>
      </c>
      <c r="P28" s="211"/>
      <c r="Q28" s="210"/>
      <c r="R28" s="212">
        <v>2</v>
      </c>
      <c r="S28" s="213"/>
      <c r="T28" s="214"/>
      <c r="U28" s="207">
        <v>1</v>
      </c>
      <c r="V28" s="208"/>
      <c r="W28" s="215"/>
      <c r="X28" s="207">
        <v>43</v>
      </c>
      <c r="Y28" s="208"/>
      <c r="Z28" s="215"/>
      <c r="AA28" s="56"/>
      <c r="AB28" s="204" t="s">
        <v>28</v>
      </c>
      <c r="AC28" s="205"/>
      <c r="AD28" s="205"/>
      <c r="AE28" s="205"/>
      <c r="AF28" s="206"/>
      <c r="AG28" s="207">
        <v>3</v>
      </c>
      <c r="AH28" s="208"/>
      <c r="AI28" s="209"/>
      <c r="AJ28" s="207">
        <v>10</v>
      </c>
      <c r="AK28" s="208"/>
      <c r="AL28" s="209"/>
      <c r="AM28" s="54"/>
      <c r="AN28" s="207" t="s">
        <v>28</v>
      </c>
      <c r="AO28" s="211"/>
      <c r="AP28" s="210"/>
      <c r="AQ28" s="212" t="s">
        <v>62</v>
      </c>
      <c r="AR28" s="208"/>
      <c r="AS28" s="208"/>
      <c r="AT28" s="208"/>
      <c r="AU28" s="208"/>
      <c r="AV28" s="208"/>
      <c r="AW28" s="208"/>
      <c r="AX28" s="215"/>
      <c r="AY28" s="212">
        <v>3</v>
      </c>
      <c r="AZ28" s="216"/>
      <c r="BA28" s="216"/>
      <c r="BB28" s="217"/>
    </row>
  </sheetData>
  <sheetProtection selectLockedCells="1" selectUnlockedCells="1"/>
  <mergeCells count="65">
    <mergeCell ref="AF17:AI17"/>
    <mergeCell ref="AJ17:AM17"/>
    <mergeCell ref="AN17:AR17"/>
    <mergeCell ref="AW17:BA17"/>
    <mergeCell ref="N17:R17"/>
    <mergeCell ref="S17:V17"/>
    <mergeCell ref="W17:AA17"/>
    <mergeCell ref="AB17:AE17"/>
    <mergeCell ref="AQ28:AX28"/>
    <mergeCell ref="AY28:BB28"/>
    <mergeCell ref="U28:W28"/>
    <mergeCell ref="X28:Z28"/>
    <mergeCell ref="AB28:AF28"/>
    <mergeCell ref="AG28:AI28"/>
    <mergeCell ref="AJ28:AL28"/>
    <mergeCell ref="AN28:AP28"/>
    <mergeCell ref="B28:C28"/>
    <mergeCell ref="D28:G28"/>
    <mergeCell ref="H28:J28"/>
    <mergeCell ref="K28:N28"/>
    <mergeCell ref="O28:Q28"/>
    <mergeCell ref="R28:T28"/>
    <mergeCell ref="AG25:AI26"/>
    <mergeCell ref="AJ25:AL26"/>
    <mergeCell ref="AN25:AP27"/>
    <mergeCell ref="AQ25:AX27"/>
    <mergeCell ref="AY25:BB27"/>
    <mergeCell ref="AB27:AF27"/>
    <mergeCell ref="AG27:AI27"/>
    <mergeCell ref="AJ27:AL27"/>
    <mergeCell ref="A21:AU21"/>
    <mergeCell ref="B25:C27"/>
    <mergeCell ref="D25:G27"/>
    <mergeCell ref="H25:J27"/>
    <mergeCell ref="K25:N27"/>
    <mergeCell ref="O25:Q27"/>
    <mergeCell ref="R25:T27"/>
    <mergeCell ref="U25:W27"/>
    <mergeCell ref="X25:Z27"/>
    <mergeCell ref="AB25:AF26"/>
    <mergeCell ref="A1:K1"/>
    <mergeCell ref="L1:AJ1"/>
    <mergeCell ref="AK1:BA1"/>
    <mergeCell ref="AK2:BA2"/>
    <mergeCell ref="A3:K3"/>
    <mergeCell ref="L3:AJ3"/>
    <mergeCell ref="AK3:BA4"/>
    <mergeCell ref="A4:K4"/>
    <mergeCell ref="L4:AJ4"/>
    <mergeCell ref="A5:K5"/>
    <mergeCell ref="L5:AJ5"/>
    <mergeCell ref="AK5:BA6"/>
    <mergeCell ref="L6:AJ6"/>
    <mergeCell ref="A7:K7"/>
    <mergeCell ref="L7:AJ7"/>
    <mergeCell ref="A17:A18"/>
    <mergeCell ref="L10:AJ10"/>
    <mergeCell ref="AK8:BA9"/>
    <mergeCell ref="AK14:BA14"/>
    <mergeCell ref="A15:BA15"/>
    <mergeCell ref="AS17:AV17"/>
    <mergeCell ref="B17:E17"/>
    <mergeCell ref="L8:AJ9"/>
    <mergeCell ref="F17:I17"/>
    <mergeCell ref="J17:M17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abSelected="1" view="pageBreakPreview" zoomScaleNormal="50" zoomScaleSheetLayoutView="100" zoomScalePageLayoutView="0" workbookViewId="0" topLeftCell="A1">
      <pane ySplit="8" topLeftCell="A39" activePane="bottomLeft" state="frozen"/>
      <selection pane="topLeft" activeCell="A1" sqref="A1"/>
      <selection pane="bottomLeft" activeCell="I43" sqref="I43"/>
    </sheetView>
  </sheetViews>
  <sheetFormatPr defaultColWidth="9.00390625" defaultRowHeight="12.75"/>
  <cols>
    <col min="1" max="1" width="9.875" style="12" customWidth="1"/>
    <col min="2" max="2" width="51.625" style="13" customWidth="1"/>
    <col min="3" max="3" width="6.875" style="14" customWidth="1"/>
    <col min="4" max="5" width="7.00390625" style="15" customWidth="1"/>
    <col min="6" max="6" width="5.25390625" style="14" customWidth="1"/>
    <col min="7" max="7" width="5.625" style="14" customWidth="1"/>
    <col min="8" max="8" width="6.75390625" style="13" customWidth="1"/>
    <col min="9" max="9" width="5.625" style="13" customWidth="1"/>
    <col min="10" max="11" width="5.00390625" style="13" customWidth="1"/>
    <col min="12" max="12" width="7.00390625" style="13" customWidth="1"/>
    <col min="13" max="13" width="9.125" style="13" customWidth="1"/>
    <col min="14" max="14" width="6.125" style="13" customWidth="1"/>
    <col min="15" max="17" width="6.25390625" style="13" customWidth="1"/>
    <col min="18" max="18" width="10.25390625" style="13" customWidth="1"/>
    <col min="19" max="16384" width="9.125" style="13" customWidth="1"/>
  </cols>
  <sheetData>
    <row r="1" spans="1:20" ht="15.75" customHeight="1">
      <c r="A1" s="273" t="s">
        <v>116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16"/>
      <c r="T1" s="16"/>
    </row>
    <row r="2" spans="1:18" s="17" customFormat="1" ht="21.75" customHeight="1">
      <c r="A2" s="274" t="s">
        <v>32</v>
      </c>
      <c r="B2" s="264" t="s">
        <v>33</v>
      </c>
      <c r="C2" s="264" t="s">
        <v>34</v>
      </c>
      <c r="D2" s="264"/>
      <c r="E2" s="254" t="s">
        <v>80</v>
      </c>
      <c r="F2" s="256"/>
      <c r="G2" s="269" t="s">
        <v>35</v>
      </c>
      <c r="H2" s="264" t="s">
        <v>83</v>
      </c>
      <c r="I2" s="264"/>
      <c r="J2" s="264"/>
      <c r="K2" s="264"/>
      <c r="L2" s="264"/>
      <c r="M2" s="264"/>
      <c r="N2" s="254" t="s">
        <v>36</v>
      </c>
      <c r="O2" s="255"/>
      <c r="P2" s="255"/>
      <c r="Q2" s="255"/>
      <c r="R2" s="256"/>
    </row>
    <row r="3" spans="1:18" s="17" customFormat="1" ht="38.25" customHeight="1">
      <c r="A3" s="274"/>
      <c r="B3" s="264"/>
      <c r="C3" s="264"/>
      <c r="D3" s="264"/>
      <c r="E3" s="265"/>
      <c r="F3" s="266"/>
      <c r="G3" s="269"/>
      <c r="H3" s="269" t="s">
        <v>37</v>
      </c>
      <c r="I3" s="270" t="s">
        <v>38</v>
      </c>
      <c r="J3" s="270"/>
      <c r="K3" s="270"/>
      <c r="L3" s="270"/>
      <c r="M3" s="269" t="s">
        <v>39</v>
      </c>
      <c r="N3" s="257"/>
      <c r="O3" s="258"/>
      <c r="P3" s="258"/>
      <c r="Q3" s="258"/>
      <c r="R3" s="259"/>
    </row>
    <row r="4" spans="1:18" s="17" customFormat="1" ht="15.75" customHeight="1">
      <c r="A4" s="274"/>
      <c r="B4" s="264"/>
      <c r="C4" s="269" t="s">
        <v>40</v>
      </c>
      <c r="D4" s="269" t="s">
        <v>41</v>
      </c>
      <c r="E4" s="251" t="s">
        <v>81</v>
      </c>
      <c r="F4" s="251" t="s">
        <v>82</v>
      </c>
      <c r="G4" s="269"/>
      <c r="H4" s="269"/>
      <c r="I4" s="269" t="s">
        <v>84</v>
      </c>
      <c r="J4" s="269" t="s">
        <v>42</v>
      </c>
      <c r="K4" s="251" t="s">
        <v>57</v>
      </c>
      <c r="L4" s="275" t="s">
        <v>43</v>
      </c>
      <c r="M4" s="269"/>
      <c r="N4" s="237" t="s">
        <v>74</v>
      </c>
      <c r="O4" s="238"/>
      <c r="P4" s="238"/>
      <c r="Q4" s="238"/>
      <c r="R4" s="239"/>
    </row>
    <row r="5" spans="1:18" s="17" customFormat="1" ht="15.75">
      <c r="A5" s="274"/>
      <c r="B5" s="264"/>
      <c r="C5" s="269"/>
      <c r="D5" s="269"/>
      <c r="E5" s="252"/>
      <c r="F5" s="252"/>
      <c r="G5" s="269"/>
      <c r="H5" s="269"/>
      <c r="I5" s="269"/>
      <c r="J5" s="269"/>
      <c r="K5" s="252"/>
      <c r="L5" s="275"/>
      <c r="M5" s="269"/>
      <c r="N5" s="260">
        <v>1</v>
      </c>
      <c r="O5" s="261"/>
      <c r="P5" s="260">
        <v>2</v>
      </c>
      <c r="Q5" s="261"/>
      <c r="R5" s="20" t="s">
        <v>85</v>
      </c>
    </row>
    <row r="6" spans="1:18" s="17" customFormat="1" ht="15.75">
      <c r="A6" s="274"/>
      <c r="B6" s="264"/>
      <c r="C6" s="269"/>
      <c r="D6" s="269"/>
      <c r="E6" s="252"/>
      <c r="F6" s="252"/>
      <c r="G6" s="269"/>
      <c r="H6" s="269"/>
      <c r="I6" s="269"/>
      <c r="J6" s="269"/>
      <c r="K6" s="252"/>
      <c r="L6" s="275"/>
      <c r="M6" s="269"/>
      <c r="N6" s="251" t="s">
        <v>86</v>
      </c>
      <c r="O6" s="267" t="s">
        <v>87</v>
      </c>
      <c r="P6" s="267" t="s">
        <v>86</v>
      </c>
      <c r="Q6" s="267" t="s">
        <v>87</v>
      </c>
      <c r="R6" s="270"/>
    </row>
    <row r="7" spans="1:18" s="17" customFormat="1" ht="51.75" customHeight="1">
      <c r="A7" s="274"/>
      <c r="B7" s="264"/>
      <c r="C7" s="269"/>
      <c r="D7" s="269"/>
      <c r="E7" s="253"/>
      <c r="F7" s="253"/>
      <c r="G7" s="269"/>
      <c r="H7" s="269"/>
      <c r="I7" s="269"/>
      <c r="J7" s="269"/>
      <c r="K7" s="253"/>
      <c r="L7" s="275"/>
      <c r="M7" s="269"/>
      <c r="N7" s="253"/>
      <c r="O7" s="268"/>
      <c r="P7" s="268"/>
      <c r="Q7" s="268"/>
      <c r="R7" s="270"/>
    </row>
    <row r="8" spans="1:18" s="17" customFormat="1" ht="15.75">
      <c r="A8" s="21">
        <v>1</v>
      </c>
      <c r="B8" s="22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P8" s="18">
        <v>16</v>
      </c>
      <c r="Q8" s="18">
        <v>17</v>
      </c>
      <c r="R8" s="18">
        <v>18</v>
      </c>
    </row>
    <row r="9" spans="1:18" s="17" customFormat="1" ht="16.5" thickBot="1">
      <c r="A9" s="262" t="s">
        <v>88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</row>
    <row r="10" spans="1:18" s="17" customFormat="1" ht="16.5" thickBot="1">
      <c r="A10" s="231" t="s">
        <v>129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3"/>
    </row>
    <row r="11" spans="1:18" s="17" customFormat="1" ht="18.75" customHeight="1">
      <c r="A11" s="102" t="s">
        <v>91</v>
      </c>
      <c r="B11" s="103" t="s">
        <v>130</v>
      </c>
      <c r="C11" s="104"/>
      <c r="D11" s="105"/>
      <c r="E11" s="105"/>
      <c r="F11" s="106"/>
      <c r="G11" s="107">
        <f>G12+G13</f>
        <v>3</v>
      </c>
      <c r="H11" s="108">
        <f>H12+H13</f>
        <v>90</v>
      </c>
      <c r="I11" s="109">
        <f>I12+I13</f>
        <v>4</v>
      </c>
      <c r="J11" s="110">
        <v>8</v>
      </c>
      <c r="K11" s="110"/>
      <c r="L11" s="110"/>
      <c r="M11" s="111">
        <f>M12+M13</f>
        <v>86</v>
      </c>
      <c r="N11" s="104"/>
      <c r="O11" s="106"/>
      <c r="P11" s="104"/>
      <c r="Q11" s="126"/>
      <c r="R11" s="127"/>
    </row>
    <row r="12" spans="1:18" s="17" customFormat="1" ht="18" customHeight="1">
      <c r="A12" s="77" t="s">
        <v>131</v>
      </c>
      <c r="B12" s="78" t="s">
        <v>47</v>
      </c>
      <c r="C12" s="79">
        <v>1</v>
      </c>
      <c r="D12" s="80"/>
      <c r="E12" s="81"/>
      <c r="F12" s="82"/>
      <c r="G12" s="83">
        <v>1.5</v>
      </c>
      <c r="H12" s="84">
        <f>G12*30</f>
        <v>45</v>
      </c>
      <c r="I12" s="85">
        <v>4</v>
      </c>
      <c r="J12" s="85" t="s">
        <v>132</v>
      </c>
      <c r="K12" s="85"/>
      <c r="L12" s="86"/>
      <c r="M12" s="87">
        <f>H12-I12</f>
        <v>41</v>
      </c>
      <c r="N12" s="112">
        <v>4</v>
      </c>
      <c r="O12" s="114">
        <v>0</v>
      </c>
      <c r="P12" s="116"/>
      <c r="Q12" s="117"/>
      <c r="R12" s="115"/>
    </row>
    <row r="13" spans="1:18" s="17" customFormat="1" ht="18" customHeight="1" thickBot="1">
      <c r="A13" s="90" t="s">
        <v>133</v>
      </c>
      <c r="B13" s="91" t="s">
        <v>134</v>
      </c>
      <c r="C13" s="84"/>
      <c r="D13" s="85">
        <v>1</v>
      </c>
      <c r="E13" s="85"/>
      <c r="F13" s="92"/>
      <c r="G13" s="93">
        <v>1.5</v>
      </c>
      <c r="H13" s="84">
        <f>G13*30</f>
        <v>45</v>
      </c>
      <c r="I13" s="85"/>
      <c r="J13" s="85"/>
      <c r="K13" s="85"/>
      <c r="L13" s="86"/>
      <c r="M13" s="87">
        <f>H13-I13</f>
        <v>45</v>
      </c>
      <c r="N13" s="88"/>
      <c r="O13" s="89"/>
      <c r="P13" s="118"/>
      <c r="Q13" s="119"/>
      <c r="R13" s="120"/>
    </row>
    <row r="14" spans="1:18" s="17" customFormat="1" ht="20.25" customHeight="1" thickBot="1">
      <c r="A14" s="271" t="s">
        <v>135</v>
      </c>
      <c r="B14" s="272"/>
      <c r="C14" s="94"/>
      <c r="D14" s="95"/>
      <c r="E14" s="95"/>
      <c r="F14" s="96"/>
      <c r="G14" s="97">
        <f>G11</f>
        <v>3</v>
      </c>
      <c r="H14" s="98">
        <f>H11</f>
        <v>90</v>
      </c>
      <c r="I14" s="99">
        <f>I11</f>
        <v>4</v>
      </c>
      <c r="J14" s="100">
        <v>12</v>
      </c>
      <c r="K14" s="101"/>
      <c r="L14" s="100"/>
      <c r="M14" s="113">
        <f>M11</f>
        <v>86</v>
      </c>
      <c r="N14" s="121">
        <v>4</v>
      </c>
      <c r="O14" s="122">
        <v>0</v>
      </c>
      <c r="P14" s="123"/>
      <c r="Q14" s="124"/>
      <c r="R14" s="125"/>
    </row>
    <row r="15" spans="1:18" s="17" customFormat="1" ht="15.75">
      <c r="A15" s="234" t="s">
        <v>136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234"/>
      <c r="Q15" s="234"/>
      <c r="R15" s="234"/>
    </row>
    <row r="16" spans="1:18" s="17" customFormat="1" ht="15.75">
      <c r="A16" s="31" t="s">
        <v>91</v>
      </c>
      <c r="B16" s="30" t="s">
        <v>44</v>
      </c>
      <c r="C16" s="23"/>
      <c r="D16" s="23">
        <v>2</v>
      </c>
      <c r="E16" s="23"/>
      <c r="F16" s="19"/>
      <c r="G16" s="23">
        <v>3</v>
      </c>
      <c r="H16" s="24">
        <f aca="true" t="shared" si="0" ref="H16:H24">G16*30</f>
        <v>90</v>
      </c>
      <c r="I16" s="24">
        <v>6</v>
      </c>
      <c r="J16" s="31" t="s">
        <v>132</v>
      </c>
      <c r="K16" s="23"/>
      <c r="L16" s="31" t="s">
        <v>137</v>
      </c>
      <c r="M16" s="24">
        <f aca="true" t="shared" si="1" ref="M16:M24">H16-I16</f>
        <v>84</v>
      </c>
      <c r="N16" s="24"/>
      <c r="O16" s="60"/>
      <c r="P16" s="60">
        <v>4</v>
      </c>
      <c r="Q16" s="60">
        <v>2</v>
      </c>
      <c r="R16" s="20"/>
    </row>
    <row r="17" spans="1:18" s="17" customFormat="1" ht="24.75" customHeight="1">
      <c r="A17" s="31" t="s">
        <v>138</v>
      </c>
      <c r="B17" s="33" t="s">
        <v>46</v>
      </c>
      <c r="C17" s="25"/>
      <c r="D17" s="25">
        <v>2</v>
      </c>
      <c r="E17" s="25"/>
      <c r="F17" s="27"/>
      <c r="G17" s="25">
        <v>4</v>
      </c>
      <c r="H17" s="28">
        <f t="shared" si="0"/>
        <v>120</v>
      </c>
      <c r="I17" s="28">
        <v>4</v>
      </c>
      <c r="J17" s="25" t="s">
        <v>132</v>
      </c>
      <c r="K17" s="25"/>
      <c r="L17" s="25"/>
      <c r="M17" s="28">
        <f t="shared" si="1"/>
        <v>116</v>
      </c>
      <c r="N17" s="28"/>
      <c r="O17" s="61"/>
      <c r="P17" s="61">
        <v>4</v>
      </c>
      <c r="Q17" s="61"/>
      <c r="R17" s="29"/>
    </row>
    <row r="18" spans="1:18" s="17" customFormat="1" ht="31.5" customHeight="1" thickBot="1">
      <c r="A18" s="31" t="s">
        <v>139</v>
      </c>
      <c r="B18" s="26" t="s">
        <v>48</v>
      </c>
      <c r="C18" s="25"/>
      <c r="D18" s="25">
        <v>1</v>
      </c>
      <c r="E18" s="25"/>
      <c r="F18" s="27"/>
      <c r="G18" s="25">
        <v>4</v>
      </c>
      <c r="H18" s="28">
        <f t="shared" si="0"/>
        <v>120</v>
      </c>
      <c r="I18" s="28">
        <v>4</v>
      </c>
      <c r="J18" s="25" t="s">
        <v>132</v>
      </c>
      <c r="K18" s="25"/>
      <c r="L18" s="25"/>
      <c r="M18" s="28">
        <f t="shared" si="1"/>
        <v>116</v>
      </c>
      <c r="N18" s="28">
        <v>4</v>
      </c>
      <c r="O18" s="62"/>
      <c r="P18" s="61"/>
      <c r="Q18" s="61"/>
      <c r="R18" s="29"/>
    </row>
    <row r="19" spans="1:18" s="17" customFormat="1" ht="31.5" customHeight="1">
      <c r="A19" s="31" t="s">
        <v>140</v>
      </c>
      <c r="B19" s="32" t="s">
        <v>49</v>
      </c>
      <c r="C19" s="23"/>
      <c r="D19" s="23"/>
      <c r="E19" s="23"/>
      <c r="F19" s="19">
        <v>1</v>
      </c>
      <c r="G19" s="23">
        <v>1</v>
      </c>
      <c r="H19" s="24">
        <f t="shared" si="0"/>
        <v>30</v>
      </c>
      <c r="I19" s="24">
        <v>4</v>
      </c>
      <c r="J19" s="23"/>
      <c r="K19" s="23"/>
      <c r="L19" s="31" t="s">
        <v>132</v>
      </c>
      <c r="M19" s="24">
        <f t="shared" si="1"/>
        <v>26</v>
      </c>
      <c r="N19" s="128">
        <v>4</v>
      </c>
      <c r="O19" s="60">
        <v>0</v>
      </c>
      <c r="P19" s="60"/>
      <c r="Q19" s="60"/>
      <c r="R19" s="20"/>
    </row>
    <row r="20" spans="1:18" s="17" customFormat="1" ht="24.75" customHeight="1">
      <c r="A20" s="31" t="s">
        <v>92</v>
      </c>
      <c r="B20" s="30" t="s">
        <v>50</v>
      </c>
      <c r="C20" s="23">
        <v>2</v>
      </c>
      <c r="D20" s="23"/>
      <c r="E20" s="23"/>
      <c r="F20" s="19"/>
      <c r="G20" s="23">
        <v>3</v>
      </c>
      <c r="H20" s="24">
        <f t="shared" si="0"/>
        <v>90</v>
      </c>
      <c r="I20" s="24">
        <v>6</v>
      </c>
      <c r="J20" s="31" t="s">
        <v>132</v>
      </c>
      <c r="K20" s="23"/>
      <c r="L20" s="31" t="s">
        <v>137</v>
      </c>
      <c r="M20" s="24">
        <f t="shared" si="1"/>
        <v>84</v>
      </c>
      <c r="N20" s="24"/>
      <c r="O20" s="60"/>
      <c r="P20" s="60">
        <v>4</v>
      </c>
      <c r="Q20" s="60">
        <v>2</v>
      </c>
      <c r="R20" s="20"/>
    </row>
    <row r="21" spans="1:18" s="17" customFormat="1" ht="45.75" customHeight="1">
      <c r="A21" s="31" t="s">
        <v>93</v>
      </c>
      <c r="B21" s="32" t="s">
        <v>89</v>
      </c>
      <c r="C21" s="23"/>
      <c r="D21" s="23"/>
      <c r="E21" s="23"/>
      <c r="F21" s="19"/>
      <c r="G21" s="23">
        <v>4.5</v>
      </c>
      <c r="H21" s="24">
        <f t="shared" si="0"/>
        <v>135</v>
      </c>
      <c r="I21" s="24">
        <v>28</v>
      </c>
      <c r="J21" s="31"/>
      <c r="K21" s="23"/>
      <c r="L21" s="31"/>
      <c r="M21" s="24">
        <f t="shared" si="1"/>
        <v>107</v>
      </c>
      <c r="N21" s="24"/>
      <c r="O21" s="60"/>
      <c r="P21" s="60"/>
      <c r="Q21" s="60"/>
      <c r="R21" s="20"/>
    </row>
    <row r="22" spans="1:18" s="17" customFormat="1" ht="45.75" customHeight="1">
      <c r="A22" s="31" t="s">
        <v>94</v>
      </c>
      <c r="B22" s="32" t="s">
        <v>89</v>
      </c>
      <c r="C22" s="23"/>
      <c r="D22" s="23">
        <v>1</v>
      </c>
      <c r="E22" s="23"/>
      <c r="F22" s="19"/>
      <c r="G22" s="23">
        <v>2</v>
      </c>
      <c r="H22" s="24">
        <f t="shared" si="0"/>
        <v>60</v>
      </c>
      <c r="I22" s="24">
        <v>6</v>
      </c>
      <c r="J22" s="31" t="s">
        <v>132</v>
      </c>
      <c r="K22" s="23"/>
      <c r="L22" s="31" t="s">
        <v>137</v>
      </c>
      <c r="M22" s="24">
        <f t="shared" si="1"/>
        <v>54</v>
      </c>
      <c r="N22" s="24">
        <v>4</v>
      </c>
      <c r="O22" s="60">
        <v>2</v>
      </c>
      <c r="P22" s="60"/>
      <c r="Q22" s="60"/>
      <c r="R22" s="20"/>
    </row>
    <row r="23" spans="1:18" s="17" customFormat="1" ht="33.75" customHeight="1">
      <c r="A23" s="31" t="s">
        <v>95</v>
      </c>
      <c r="B23" s="32" t="s">
        <v>89</v>
      </c>
      <c r="C23" s="23">
        <v>2</v>
      </c>
      <c r="D23" s="23"/>
      <c r="E23" s="23"/>
      <c r="F23" s="19"/>
      <c r="G23" s="23">
        <v>2.5</v>
      </c>
      <c r="H23" s="24">
        <f t="shared" si="0"/>
        <v>75</v>
      </c>
      <c r="I23" s="24">
        <v>6</v>
      </c>
      <c r="J23" s="31" t="s">
        <v>132</v>
      </c>
      <c r="K23" s="23"/>
      <c r="L23" s="31" t="s">
        <v>137</v>
      </c>
      <c r="M23" s="71">
        <f t="shared" si="1"/>
        <v>69</v>
      </c>
      <c r="N23" s="71"/>
      <c r="O23" s="72"/>
      <c r="P23" s="72">
        <v>4</v>
      </c>
      <c r="Q23" s="60">
        <v>2</v>
      </c>
      <c r="R23" s="20"/>
    </row>
    <row r="24" spans="1:18" s="17" customFormat="1" ht="34.5" customHeight="1" thickBot="1">
      <c r="A24" s="31" t="s">
        <v>96</v>
      </c>
      <c r="B24" s="30" t="s">
        <v>58</v>
      </c>
      <c r="C24" s="23"/>
      <c r="D24" s="23">
        <v>1</v>
      </c>
      <c r="E24" s="23"/>
      <c r="F24" s="19"/>
      <c r="G24" s="23">
        <v>3</v>
      </c>
      <c r="H24" s="24">
        <f t="shared" si="0"/>
        <v>90</v>
      </c>
      <c r="I24" s="24">
        <v>6</v>
      </c>
      <c r="J24" s="31" t="s">
        <v>132</v>
      </c>
      <c r="K24" s="23"/>
      <c r="L24" s="31" t="s">
        <v>137</v>
      </c>
      <c r="M24" s="24">
        <f t="shared" si="1"/>
        <v>84</v>
      </c>
      <c r="N24" s="24">
        <v>4</v>
      </c>
      <c r="O24" s="60">
        <v>2</v>
      </c>
      <c r="P24" s="60"/>
      <c r="Q24" s="60"/>
      <c r="R24" s="20"/>
    </row>
    <row r="25" spans="1:18" s="17" customFormat="1" ht="20.25" customHeight="1">
      <c r="A25" s="235" t="s">
        <v>97</v>
      </c>
      <c r="B25" s="236"/>
      <c r="C25" s="63"/>
      <c r="D25" s="63"/>
      <c r="E25" s="63"/>
      <c r="F25" s="64"/>
      <c r="G25" s="129">
        <f>G16+G17+G18+G19+G20+G21+G24</f>
        <v>22.5</v>
      </c>
      <c r="H25" s="130">
        <f>H16+H17+H18+H19+H20+H21+H24</f>
        <v>675</v>
      </c>
      <c r="I25" s="130">
        <f>I16+I17+I18+I19+I20+I21+I24</f>
        <v>58</v>
      </c>
      <c r="J25" s="131" t="s">
        <v>145</v>
      </c>
      <c r="K25" s="131"/>
      <c r="L25" s="137" t="s">
        <v>144</v>
      </c>
      <c r="M25" s="130">
        <f>M16+M17+M18+M19+M20+M21+M24</f>
        <v>617</v>
      </c>
      <c r="N25" s="130">
        <f>SUM(N16:N24)</f>
        <v>16</v>
      </c>
      <c r="O25" s="130">
        <f>SUM(O16:O24)</f>
        <v>4</v>
      </c>
      <c r="P25" s="130">
        <f>SUM(P16:P24)</f>
        <v>16</v>
      </c>
      <c r="Q25" s="130">
        <f>SUM(Q16:Q24)</f>
        <v>6</v>
      </c>
      <c r="R25" s="134"/>
    </row>
    <row r="26" spans="1:18" s="17" customFormat="1" ht="21" customHeight="1">
      <c r="A26" s="246" t="s">
        <v>98</v>
      </c>
      <c r="B26" s="247"/>
      <c r="C26" s="65"/>
      <c r="D26" s="65"/>
      <c r="E26" s="65"/>
      <c r="F26" s="66"/>
      <c r="G26" s="132">
        <f>G14+G25</f>
        <v>25.5</v>
      </c>
      <c r="H26" s="133">
        <f>H14+H25</f>
        <v>765</v>
      </c>
      <c r="I26" s="133">
        <f>I14+I25</f>
        <v>62</v>
      </c>
      <c r="J26" s="132" t="s">
        <v>146</v>
      </c>
      <c r="K26" s="132"/>
      <c r="L26" s="138" t="s">
        <v>144</v>
      </c>
      <c r="M26" s="133">
        <f>M14+M25</f>
        <v>703</v>
      </c>
      <c r="N26" s="133">
        <f>N14+N25</f>
        <v>20</v>
      </c>
      <c r="O26" s="135">
        <f>O14+O25</f>
        <v>4</v>
      </c>
      <c r="P26" s="135">
        <f>P14+P25</f>
        <v>16</v>
      </c>
      <c r="Q26" s="135">
        <f>Q14+Q25</f>
        <v>6</v>
      </c>
      <c r="R26" s="136"/>
    </row>
    <row r="27" spans="1:18" s="17" customFormat="1" ht="20.25" customHeight="1">
      <c r="A27" s="248" t="s">
        <v>99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50"/>
    </row>
    <row r="28" spans="1:18" s="17" customFormat="1" ht="13.5" customHeight="1">
      <c r="A28" s="67" t="s">
        <v>100</v>
      </c>
      <c r="B28" s="35" t="s">
        <v>51</v>
      </c>
      <c r="C28" s="4"/>
      <c r="D28" s="4">
        <v>3</v>
      </c>
      <c r="E28" s="4"/>
      <c r="F28" s="4"/>
      <c r="G28" s="4">
        <v>3</v>
      </c>
      <c r="H28" s="4">
        <f>G28*30</f>
        <v>90</v>
      </c>
      <c r="I28" s="4"/>
      <c r="J28" s="4"/>
      <c r="K28" s="4"/>
      <c r="L28" s="4"/>
      <c r="M28" s="4"/>
      <c r="N28" s="4"/>
      <c r="O28" s="18"/>
      <c r="P28" s="18"/>
      <c r="Q28" s="18"/>
      <c r="R28" s="18"/>
    </row>
    <row r="29" spans="1:18" s="17" customFormat="1" ht="13.5" customHeight="1">
      <c r="A29" s="67" t="s">
        <v>101</v>
      </c>
      <c r="B29" s="35" t="s">
        <v>52</v>
      </c>
      <c r="C29" s="4"/>
      <c r="D29" s="4">
        <v>3</v>
      </c>
      <c r="E29" s="4"/>
      <c r="F29" s="4"/>
      <c r="G29" s="4">
        <v>17</v>
      </c>
      <c r="H29" s="4">
        <f>G29*30</f>
        <v>510</v>
      </c>
      <c r="I29" s="4"/>
      <c r="J29" s="4"/>
      <c r="K29" s="4"/>
      <c r="L29" s="4"/>
      <c r="M29" s="4"/>
      <c r="N29" s="4"/>
      <c r="O29" s="18"/>
      <c r="P29" s="18"/>
      <c r="Q29" s="18"/>
      <c r="R29" s="18"/>
    </row>
    <row r="30" spans="1:18" s="17" customFormat="1" ht="13.5" customHeight="1">
      <c r="A30" s="263" t="s">
        <v>29</v>
      </c>
      <c r="B30" s="263"/>
      <c r="C30" s="34"/>
      <c r="D30" s="34"/>
      <c r="E30" s="34"/>
      <c r="F30" s="34"/>
      <c r="G30" s="34">
        <v>20</v>
      </c>
      <c r="H30" s="34">
        <f>G30*30</f>
        <v>600</v>
      </c>
      <c r="I30" s="34"/>
      <c r="J30" s="34"/>
      <c r="K30" s="34"/>
      <c r="L30" s="34"/>
      <c r="M30" s="34"/>
      <c r="N30" s="34"/>
      <c r="O30" s="18"/>
      <c r="P30" s="18"/>
      <c r="Q30" s="18"/>
      <c r="R30" s="18"/>
    </row>
    <row r="31" spans="1:18" s="17" customFormat="1" ht="13.5" customHeight="1">
      <c r="A31" s="240" t="s">
        <v>104</v>
      </c>
      <c r="B31" s="241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2"/>
    </row>
    <row r="32" spans="1:18" s="17" customFormat="1" ht="24.75" customHeight="1">
      <c r="A32" s="68" t="s">
        <v>105</v>
      </c>
      <c r="B32" s="32" t="s">
        <v>45</v>
      </c>
      <c r="C32" s="23">
        <v>1</v>
      </c>
      <c r="D32" s="23"/>
      <c r="E32" s="23"/>
      <c r="F32" s="19"/>
      <c r="G32" s="23">
        <v>3</v>
      </c>
      <c r="H32" s="24">
        <f>G32*30</f>
        <v>90</v>
      </c>
      <c r="I32" s="24">
        <v>12</v>
      </c>
      <c r="J32" s="68" t="s">
        <v>73</v>
      </c>
      <c r="K32" s="68"/>
      <c r="L32" s="68" t="s">
        <v>71</v>
      </c>
      <c r="M32" s="24">
        <f>H32-I32</f>
        <v>78</v>
      </c>
      <c r="N32" s="24">
        <v>8</v>
      </c>
      <c r="O32" s="60">
        <v>4</v>
      </c>
      <c r="P32" s="60"/>
      <c r="Q32" s="60"/>
      <c r="R32" s="20"/>
    </row>
    <row r="33" spans="1:18" s="17" customFormat="1" ht="31.5">
      <c r="A33" s="68" t="s">
        <v>106</v>
      </c>
      <c r="B33" s="69" t="s">
        <v>108</v>
      </c>
      <c r="C33" s="23">
        <v>1</v>
      </c>
      <c r="D33" s="23"/>
      <c r="E33" s="23"/>
      <c r="F33" s="19"/>
      <c r="G33" s="23">
        <v>3</v>
      </c>
      <c r="H33" s="24">
        <f>G33*30</f>
        <v>90</v>
      </c>
      <c r="I33" s="24">
        <v>12</v>
      </c>
      <c r="J33" s="31" t="s">
        <v>72</v>
      </c>
      <c r="K33" s="31" t="s">
        <v>71</v>
      </c>
      <c r="L33" s="31" t="s">
        <v>141</v>
      </c>
      <c r="M33" s="24">
        <f>H33-I33</f>
        <v>78</v>
      </c>
      <c r="N33" s="24">
        <v>8</v>
      </c>
      <c r="O33" s="60">
        <v>4</v>
      </c>
      <c r="P33" s="60"/>
      <c r="Q33" s="60"/>
      <c r="R33" s="20"/>
    </row>
    <row r="34" spans="1:18" s="17" customFormat="1" ht="31.5">
      <c r="A34" s="68"/>
      <c r="B34" s="69" t="s">
        <v>109</v>
      </c>
      <c r="C34" s="23"/>
      <c r="D34" s="23"/>
      <c r="E34" s="23">
        <v>2</v>
      </c>
      <c r="F34" s="19"/>
      <c r="G34" s="23">
        <v>0.5</v>
      </c>
      <c r="H34" s="24">
        <f>G34*30</f>
        <v>15</v>
      </c>
      <c r="I34" s="24">
        <v>4</v>
      </c>
      <c r="J34" s="23"/>
      <c r="K34" s="23"/>
      <c r="L34" s="31" t="s">
        <v>90</v>
      </c>
      <c r="M34" s="24">
        <f>H34-I34</f>
        <v>11</v>
      </c>
      <c r="N34" s="24"/>
      <c r="O34" s="60"/>
      <c r="P34" s="60" t="s">
        <v>90</v>
      </c>
      <c r="Q34" s="60"/>
      <c r="R34" s="20"/>
    </row>
    <row r="35" spans="1:18" s="17" customFormat="1" ht="33.75" customHeight="1">
      <c r="A35" s="68" t="s">
        <v>85</v>
      </c>
      <c r="B35" s="32" t="s">
        <v>110</v>
      </c>
      <c r="C35" s="23">
        <v>2</v>
      </c>
      <c r="D35" s="23"/>
      <c r="E35" s="23"/>
      <c r="F35" s="19"/>
      <c r="G35" s="23">
        <v>4</v>
      </c>
      <c r="H35" s="24">
        <f>G35*30</f>
        <v>120</v>
      </c>
      <c r="I35" s="24">
        <v>12</v>
      </c>
      <c r="J35" s="23" t="s">
        <v>142</v>
      </c>
      <c r="K35" s="23"/>
      <c r="L35" s="23" t="s">
        <v>143</v>
      </c>
      <c r="M35" s="24">
        <f>H35-I35</f>
        <v>108</v>
      </c>
      <c r="N35" s="24"/>
      <c r="O35" s="60"/>
      <c r="P35" s="60">
        <v>8</v>
      </c>
      <c r="Q35" s="60">
        <v>4</v>
      </c>
      <c r="R35" s="20"/>
    </row>
    <row r="36" spans="1:18" s="17" customFormat="1" ht="17.25" customHeight="1">
      <c r="A36" s="243" t="s">
        <v>107</v>
      </c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5"/>
    </row>
    <row r="37" spans="1:18" s="17" customFormat="1" ht="31.5">
      <c r="A37" s="68" t="s">
        <v>105</v>
      </c>
      <c r="B37" s="69" t="s">
        <v>111</v>
      </c>
      <c r="C37" s="23">
        <v>1</v>
      </c>
      <c r="D37" s="23"/>
      <c r="E37" s="23"/>
      <c r="F37" s="19"/>
      <c r="G37" s="23">
        <v>3</v>
      </c>
      <c r="H37" s="24">
        <f>G37*30</f>
        <v>90</v>
      </c>
      <c r="I37" s="24">
        <v>12</v>
      </c>
      <c r="J37" s="31" t="s">
        <v>72</v>
      </c>
      <c r="K37" s="31" t="s">
        <v>71</v>
      </c>
      <c r="L37" s="31" t="s">
        <v>141</v>
      </c>
      <c r="M37" s="24">
        <f>H37-I37</f>
        <v>78</v>
      </c>
      <c r="N37" s="24">
        <v>8</v>
      </c>
      <c r="O37" s="60">
        <v>4</v>
      </c>
      <c r="P37" s="60"/>
      <c r="Q37" s="60"/>
      <c r="R37" s="20"/>
    </row>
    <row r="38" spans="1:18" s="17" customFormat="1" ht="31.5">
      <c r="A38" s="68"/>
      <c r="B38" s="69" t="s">
        <v>112</v>
      </c>
      <c r="C38" s="23"/>
      <c r="D38" s="23"/>
      <c r="E38" s="23">
        <v>2</v>
      </c>
      <c r="F38" s="19"/>
      <c r="G38" s="23">
        <v>0.5</v>
      </c>
      <c r="H38" s="24">
        <f>G38*30</f>
        <v>15</v>
      </c>
      <c r="I38" s="24">
        <v>4</v>
      </c>
      <c r="J38" s="23"/>
      <c r="K38" s="23"/>
      <c r="L38" s="31" t="s">
        <v>132</v>
      </c>
      <c r="M38" s="24">
        <f>H38-I38</f>
        <v>11</v>
      </c>
      <c r="N38" s="24"/>
      <c r="O38" s="60"/>
      <c r="P38" s="60">
        <v>4</v>
      </c>
      <c r="Q38" s="60">
        <v>0</v>
      </c>
      <c r="R38" s="20"/>
    </row>
    <row r="39" spans="1:18" s="17" customFormat="1" ht="24.75" customHeight="1">
      <c r="A39" s="68" t="s">
        <v>106</v>
      </c>
      <c r="B39" s="32" t="s">
        <v>113</v>
      </c>
      <c r="C39" s="23">
        <v>1</v>
      </c>
      <c r="D39" s="23"/>
      <c r="E39" s="23"/>
      <c r="F39" s="19"/>
      <c r="G39" s="23">
        <v>3</v>
      </c>
      <c r="H39" s="24">
        <f>G39*30</f>
        <v>90</v>
      </c>
      <c r="I39" s="24">
        <v>12</v>
      </c>
      <c r="J39" s="68" t="s">
        <v>73</v>
      </c>
      <c r="K39" s="31" t="s">
        <v>137</v>
      </c>
      <c r="L39" s="68" t="s">
        <v>141</v>
      </c>
      <c r="M39" s="24">
        <f>H39-I39</f>
        <v>78</v>
      </c>
      <c r="N39" s="24">
        <v>8</v>
      </c>
      <c r="O39" s="60">
        <v>4</v>
      </c>
      <c r="P39" s="60"/>
      <c r="Q39" s="60"/>
      <c r="R39" s="20"/>
    </row>
    <row r="40" spans="1:18" s="17" customFormat="1" ht="33.75" customHeight="1">
      <c r="A40" s="68" t="s">
        <v>85</v>
      </c>
      <c r="B40" s="32" t="s">
        <v>114</v>
      </c>
      <c r="C40" s="23">
        <v>2</v>
      </c>
      <c r="D40" s="23"/>
      <c r="E40" s="23"/>
      <c r="F40" s="19"/>
      <c r="G40" s="23">
        <v>4</v>
      </c>
      <c r="H40" s="24">
        <f>G40*30</f>
        <v>120</v>
      </c>
      <c r="I40" s="24">
        <v>12</v>
      </c>
      <c r="J40" s="68" t="s">
        <v>142</v>
      </c>
      <c r="K40" s="68"/>
      <c r="L40" s="68" t="s">
        <v>143</v>
      </c>
      <c r="M40" s="24">
        <f>H40-I40</f>
        <v>108</v>
      </c>
      <c r="N40" s="24"/>
      <c r="O40" s="60"/>
      <c r="P40" s="60">
        <v>8</v>
      </c>
      <c r="Q40" s="60">
        <v>4</v>
      </c>
      <c r="R40" s="20"/>
    </row>
    <row r="41" spans="1:18" s="17" customFormat="1" ht="19.5" customHeight="1">
      <c r="A41" s="70"/>
      <c r="B41" s="73" t="s">
        <v>117</v>
      </c>
      <c r="C41" s="23"/>
      <c r="D41" s="23"/>
      <c r="E41" s="23"/>
      <c r="F41" s="19"/>
      <c r="G41" s="276">
        <f>G37+G38+G39+G40</f>
        <v>10.5</v>
      </c>
      <c r="H41" s="276">
        <f>H37+H38+H39+H40</f>
        <v>315</v>
      </c>
      <c r="I41" s="277">
        <f>I37+I38+I39+I40</f>
        <v>40</v>
      </c>
      <c r="J41" s="278" t="s">
        <v>147</v>
      </c>
      <c r="K41" s="278" t="s">
        <v>148</v>
      </c>
      <c r="L41" s="278" t="s">
        <v>149</v>
      </c>
      <c r="M41" s="277">
        <f aca="true" t="shared" si="2" ref="M41:R41">M37+M38+M39+M40</f>
        <v>275</v>
      </c>
      <c r="N41" s="276">
        <f t="shared" si="2"/>
        <v>16</v>
      </c>
      <c r="O41" s="276">
        <f t="shared" si="2"/>
        <v>8</v>
      </c>
      <c r="P41" s="276">
        <f t="shared" si="2"/>
        <v>12</v>
      </c>
      <c r="Q41" s="276">
        <f t="shared" si="2"/>
        <v>4</v>
      </c>
      <c r="R41" s="276">
        <f t="shared" si="2"/>
        <v>0</v>
      </c>
    </row>
    <row r="42" spans="1:18" s="17" customFormat="1" ht="15.75">
      <c r="A42" s="227" t="s">
        <v>102</v>
      </c>
      <c r="B42" s="228"/>
      <c r="C42" s="45"/>
      <c r="D42" s="45"/>
      <c r="E42" s="45"/>
      <c r="F42" s="45"/>
      <c r="G42" s="279">
        <f>G26+G41</f>
        <v>36</v>
      </c>
      <c r="H42" s="279">
        <f>H26+H41</f>
        <v>1080</v>
      </c>
      <c r="I42" s="279">
        <f>I26+I41</f>
        <v>102</v>
      </c>
      <c r="J42" s="282" t="s">
        <v>150</v>
      </c>
      <c r="K42" s="282" t="s">
        <v>148</v>
      </c>
      <c r="L42" s="282" t="s">
        <v>151</v>
      </c>
      <c r="M42" s="281">
        <f>M26+M41</f>
        <v>978</v>
      </c>
      <c r="N42" s="280">
        <f>N26+N38</f>
        <v>20</v>
      </c>
      <c r="O42" s="283">
        <f>O26+O38</f>
        <v>4</v>
      </c>
      <c r="P42" s="283">
        <f>P26+P38</f>
        <v>20</v>
      </c>
      <c r="Q42" s="283">
        <f>Q26+Q38</f>
        <v>6</v>
      </c>
      <c r="R42" s="60"/>
    </row>
    <row r="43" spans="1:18" s="17" customFormat="1" ht="15.75">
      <c r="A43" s="227" t="s">
        <v>103</v>
      </c>
      <c r="B43" s="228"/>
      <c r="C43" s="45"/>
      <c r="D43" s="45"/>
      <c r="E43" s="45"/>
      <c r="F43" s="45"/>
      <c r="G43" s="279">
        <f>G42+G30</f>
        <v>56</v>
      </c>
      <c r="H43" s="279">
        <f>H42+H30</f>
        <v>1680</v>
      </c>
      <c r="I43" s="279">
        <f>I42+I30</f>
        <v>102</v>
      </c>
      <c r="J43" s="282"/>
      <c r="K43" s="282"/>
      <c r="L43" s="282"/>
      <c r="M43" s="281">
        <f>H43-I43</f>
        <v>1578</v>
      </c>
      <c r="N43" s="281"/>
      <c r="O43" s="283"/>
      <c r="P43" s="283"/>
      <c r="Q43" s="283"/>
      <c r="R43" s="60"/>
    </row>
    <row r="44" spans="1:18" s="17" customFormat="1" ht="15.75">
      <c r="A44" s="229" t="s">
        <v>53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57">
        <v>3</v>
      </c>
      <c r="O44" s="60"/>
      <c r="P44" s="60">
        <v>3</v>
      </c>
      <c r="Q44" s="60"/>
      <c r="R44" s="60"/>
    </row>
    <row r="45" spans="1:18" s="17" customFormat="1" ht="15.75">
      <c r="A45" s="229" t="s">
        <v>54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57">
        <v>7</v>
      </c>
      <c r="O45" s="18"/>
      <c r="P45" s="18">
        <v>2</v>
      </c>
      <c r="Q45" s="18"/>
      <c r="R45" s="18"/>
    </row>
    <row r="46" spans="1:18" s="17" customFormat="1" ht="15.75">
      <c r="A46" s="229" t="s">
        <v>55</v>
      </c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57">
        <v>1</v>
      </c>
      <c r="O46" s="18"/>
      <c r="P46" s="18">
        <v>1</v>
      </c>
      <c r="Q46" s="18"/>
      <c r="R46" s="18"/>
    </row>
    <row r="47" spans="1:18" s="17" customFormat="1" ht="12.75" customHeight="1">
      <c r="A47" s="36"/>
      <c r="B47" s="230" t="s">
        <v>56</v>
      </c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7" t="s">
        <v>63</v>
      </c>
      <c r="O47" s="238"/>
      <c r="P47" s="238"/>
      <c r="Q47" s="238"/>
      <c r="R47" s="239"/>
    </row>
    <row r="48" spans="1:7" s="17" customFormat="1" ht="15.75">
      <c r="A48" s="12"/>
      <c r="C48" s="37"/>
      <c r="D48" s="38"/>
      <c r="E48" s="38"/>
      <c r="F48" s="37"/>
      <c r="G48" s="37"/>
    </row>
    <row r="49" spans="1:17" s="17" customFormat="1" ht="15.75">
      <c r="A49" s="12"/>
      <c r="B49" s="58" t="s">
        <v>75</v>
      </c>
      <c r="C49" s="58"/>
      <c r="D49" s="221"/>
      <c r="E49" s="221"/>
      <c r="F49" s="222"/>
      <c r="G49" s="222"/>
      <c r="H49" s="58"/>
      <c r="I49" s="225" t="s">
        <v>115</v>
      </c>
      <c r="J49" s="226"/>
      <c r="K49" s="226"/>
      <c r="L49" s="226"/>
      <c r="M49" s="226"/>
      <c r="N49" s="226"/>
      <c r="O49" s="226"/>
      <c r="P49" s="59"/>
      <c r="Q49" s="59"/>
    </row>
    <row r="50" spans="1:14" s="17" customFormat="1" ht="15.75">
      <c r="A50" s="12"/>
      <c r="B50" s="58"/>
      <c r="C50" s="58"/>
      <c r="D50" s="58"/>
      <c r="E50" s="58"/>
      <c r="F50" s="58"/>
      <c r="G50" s="58"/>
      <c r="H50" s="58"/>
      <c r="I50" s="58"/>
      <c r="J50" s="44"/>
      <c r="K50" s="44"/>
      <c r="L50" s="44"/>
      <c r="M50" s="41"/>
      <c r="N50" s="41"/>
    </row>
    <row r="51" spans="1:14" s="17" customFormat="1" ht="15.75">
      <c r="A51" s="12"/>
      <c r="B51" s="58" t="s">
        <v>76</v>
      </c>
      <c r="C51" s="58"/>
      <c r="D51" s="221"/>
      <c r="E51" s="221"/>
      <c r="F51" s="222"/>
      <c r="G51" s="222"/>
      <c r="H51" s="58"/>
      <c r="I51" s="223" t="s">
        <v>77</v>
      </c>
      <c r="J51" s="224"/>
      <c r="K51" s="224"/>
      <c r="L51" s="224"/>
      <c r="M51" s="41"/>
      <c r="N51" s="41"/>
    </row>
    <row r="52" spans="1:14" s="17" customFormat="1" ht="15.75">
      <c r="A52" s="12"/>
      <c r="B52" s="39"/>
      <c r="C52" s="40"/>
      <c r="D52" s="40"/>
      <c r="E52" s="40"/>
      <c r="F52" s="39"/>
      <c r="G52" s="39"/>
      <c r="H52" s="39"/>
      <c r="I52" s="39"/>
      <c r="J52" s="41"/>
      <c r="K52" s="41"/>
      <c r="L52" s="41"/>
      <c r="M52" s="41"/>
      <c r="N52" s="41"/>
    </row>
    <row r="53" spans="1:14" s="17" customFormat="1" ht="15.75">
      <c r="A53" s="12"/>
      <c r="B53" s="39"/>
      <c r="C53" s="40"/>
      <c r="D53" s="40"/>
      <c r="E53" s="40"/>
      <c r="F53" s="39"/>
      <c r="G53" s="39"/>
      <c r="H53" s="39"/>
      <c r="I53" s="39"/>
      <c r="J53" s="41"/>
      <c r="K53" s="41"/>
      <c r="L53" s="41"/>
      <c r="M53" s="41"/>
      <c r="N53" s="41"/>
    </row>
    <row r="54" spans="2:14" ht="15.75">
      <c r="B54" s="42"/>
      <c r="C54" s="43"/>
      <c r="D54" s="43"/>
      <c r="E54" s="43"/>
      <c r="F54" s="42"/>
      <c r="G54" s="42"/>
      <c r="H54" s="42"/>
      <c r="I54" s="42"/>
      <c r="J54" s="44"/>
      <c r="K54" s="44"/>
      <c r="L54" s="44"/>
      <c r="M54" s="44"/>
      <c r="N54" s="44"/>
    </row>
    <row r="55" spans="2:14" ht="15.75">
      <c r="B55" s="42"/>
      <c r="C55" s="43"/>
      <c r="D55" s="43"/>
      <c r="E55" s="43"/>
      <c r="F55" s="42"/>
      <c r="G55" s="42"/>
      <c r="H55" s="42"/>
      <c r="I55" s="42"/>
      <c r="J55" s="44"/>
      <c r="K55" s="44"/>
      <c r="L55" s="44"/>
      <c r="M55" s="44"/>
      <c r="N55" s="44"/>
    </row>
    <row r="56" spans="2:14" ht="15.75">
      <c r="B56" s="42"/>
      <c r="C56" s="43"/>
      <c r="D56" s="43"/>
      <c r="E56" s="43"/>
      <c r="F56" s="42"/>
      <c r="G56" s="42"/>
      <c r="H56" s="42"/>
      <c r="I56" s="42"/>
      <c r="J56" s="44"/>
      <c r="K56" s="44"/>
      <c r="L56" s="44"/>
      <c r="M56" s="44"/>
      <c r="N56" s="44"/>
    </row>
    <row r="57" spans="2:14" ht="15.75">
      <c r="B57" s="42"/>
      <c r="C57" s="43"/>
      <c r="D57" s="43"/>
      <c r="E57" s="43"/>
      <c r="F57" s="42"/>
      <c r="G57" s="42"/>
      <c r="H57" s="42"/>
      <c r="I57" s="42"/>
      <c r="J57" s="44"/>
      <c r="K57" s="44"/>
      <c r="L57" s="44"/>
      <c r="M57" s="44"/>
      <c r="N57" s="44"/>
    </row>
    <row r="58" spans="2:14" ht="15.75">
      <c r="B58" s="42"/>
      <c r="C58" s="43"/>
      <c r="D58" s="43"/>
      <c r="E58" s="43"/>
      <c r="F58" s="42"/>
      <c r="G58" s="42"/>
      <c r="H58" s="42"/>
      <c r="I58" s="42"/>
      <c r="J58" s="44"/>
      <c r="K58" s="44"/>
      <c r="L58" s="44"/>
      <c r="M58" s="44"/>
      <c r="N58" s="44"/>
    </row>
    <row r="59" spans="2:14" ht="15.75">
      <c r="B59" s="42"/>
      <c r="C59" s="43"/>
      <c r="D59" s="43"/>
      <c r="E59" s="43"/>
      <c r="F59" s="42"/>
      <c r="G59" s="42"/>
      <c r="H59" s="42"/>
      <c r="I59" s="42"/>
      <c r="J59" s="44"/>
      <c r="K59" s="44"/>
      <c r="L59" s="44"/>
      <c r="M59" s="44"/>
      <c r="N59" s="44"/>
    </row>
    <row r="60" spans="2:14" ht="15.75">
      <c r="B60" s="42"/>
      <c r="C60" s="43"/>
      <c r="D60" s="43"/>
      <c r="E60" s="43"/>
      <c r="F60" s="42"/>
      <c r="G60" s="42"/>
      <c r="H60" s="42"/>
      <c r="I60" s="42"/>
      <c r="J60" s="44"/>
      <c r="K60" s="44"/>
      <c r="L60" s="44"/>
      <c r="M60" s="44"/>
      <c r="N60" s="44"/>
    </row>
    <row r="61" spans="2:14" ht="15.75">
      <c r="B61" s="42"/>
      <c r="C61" s="43"/>
      <c r="D61" s="43"/>
      <c r="E61" s="43"/>
      <c r="F61" s="42"/>
      <c r="G61" s="42"/>
      <c r="H61" s="42"/>
      <c r="I61" s="42"/>
      <c r="J61" s="44"/>
      <c r="K61" s="44"/>
      <c r="L61" s="44"/>
      <c r="M61" s="44"/>
      <c r="N61" s="44"/>
    </row>
    <row r="62" spans="2:14" ht="15.75">
      <c r="B62" s="42"/>
      <c r="C62" s="43"/>
      <c r="D62" s="43"/>
      <c r="E62" s="43"/>
      <c r="F62" s="42"/>
      <c r="G62" s="42"/>
      <c r="H62" s="42"/>
      <c r="I62" s="42"/>
      <c r="J62" s="44"/>
      <c r="K62" s="44"/>
      <c r="L62" s="44"/>
      <c r="M62" s="44"/>
      <c r="N62" s="44"/>
    </row>
    <row r="63" spans="2:14" ht="15.75">
      <c r="B63" s="42"/>
      <c r="C63" s="43"/>
      <c r="D63" s="43"/>
      <c r="E63" s="43"/>
      <c r="F63" s="42"/>
      <c r="G63" s="42"/>
      <c r="H63" s="42"/>
      <c r="I63" s="42"/>
      <c r="J63" s="44"/>
      <c r="K63" s="44"/>
      <c r="L63" s="44"/>
      <c r="M63" s="44"/>
      <c r="N63" s="44"/>
    </row>
    <row r="64" spans="2:14" ht="15.75">
      <c r="B64" s="42"/>
      <c r="C64" s="43"/>
      <c r="D64" s="43"/>
      <c r="E64" s="43"/>
      <c r="F64" s="42"/>
      <c r="G64" s="42"/>
      <c r="H64" s="42"/>
      <c r="I64" s="42"/>
      <c r="J64" s="44"/>
      <c r="K64" s="44"/>
      <c r="L64" s="44"/>
      <c r="M64" s="44"/>
      <c r="N64" s="44"/>
    </row>
    <row r="65" spans="2:14" ht="15.75">
      <c r="B65" s="42"/>
      <c r="C65" s="43"/>
      <c r="D65" s="43"/>
      <c r="E65" s="43"/>
      <c r="F65" s="42"/>
      <c r="G65" s="42"/>
      <c r="H65" s="42"/>
      <c r="I65" s="42"/>
      <c r="J65" s="44"/>
      <c r="K65" s="44"/>
      <c r="L65" s="44"/>
      <c r="M65" s="44"/>
      <c r="N65" s="44"/>
    </row>
    <row r="68" spans="15:17" ht="15.75">
      <c r="O68" s="37"/>
      <c r="P68" s="37"/>
      <c r="Q68" s="37"/>
    </row>
    <row r="69" spans="15:17" ht="15.75">
      <c r="O69" s="14"/>
      <c r="P69" s="14"/>
      <c r="Q69" s="14"/>
    </row>
    <row r="70" spans="15:17" ht="15.75">
      <c r="O70" s="14"/>
      <c r="P70" s="14"/>
      <c r="Q70" s="14"/>
    </row>
    <row r="71" spans="15:17" ht="15.75">
      <c r="O71" s="14"/>
      <c r="P71" s="14"/>
      <c r="Q71" s="14"/>
    </row>
  </sheetData>
  <sheetProtection selectLockedCells="1" selectUnlockedCells="1"/>
  <mergeCells count="48">
    <mergeCell ref="A1:R1"/>
    <mergeCell ref="A2:A7"/>
    <mergeCell ref="B2:B7"/>
    <mergeCell ref="C2:D3"/>
    <mergeCell ref="G2:G7"/>
    <mergeCell ref="R6:R7"/>
    <mergeCell ref="L4:L7"/>
    <mergeCell ref="I4:I7"/>
    <mergeCell ref="K4:K7"/>
    <mergeCell ref="J4:J7"/>
    <mergeCell ref="M3:M7"/>
    <mergeCell ref="C4:C7"/>
    <mergeCell ref="D4:D7"/>
    <mergeCell ref="I3:L3"/>
    <mergeCell ref="Q6:Q7"/>
    <mergeCell ref="A14:B14"/>
    <mergeCell ref="P5:Q5"/>
    <mergeCell ref="N6:N7"/>
    <mergeCell ref="H3:H7"/>
    <mergeCell ref="P6:P7"/>
    <mergeCell ref="F4:F7"/>
    <mergeCell ref="N4:R4"/>
    <mergeCell ref="N2:R3"/>
    <mergeCell ref="N5:O5"/>
    <mergeCell ref="A9:R9"/>
    <mergeCell ref="A30:B30"/>
    <mergeCell ref="H2:M2"/>
    <mergeCell ref="E2:F3"/>
    <mergeCell ref="E4:E7"/>
    <mergeCell ref="O6:O7"/>
    <mergeCell ref="A10:R10"/>
    <mergeCell ref="A15:R15"/>
    <mergeCell ref="A25:B25"/>
    <mergeCell ref="N47:R47"/>
    <mergeCell ref="A31:R31"/>
    <mergeCell ref="A36:R36"/>
    <mergeCell ref="A42:B42"/>
    <mergeCell ref="A26:B26"/>
    <mergeCell ref="A27:R27"/>
    <mergeCell ref="D49:G49"/>
    <mergeCell ref="D51:G51"/>
    <mergeCell ref="I51:L51"/>
    <mergeCell ref="I49:O49"/>
    <mergeCell ref="A43:B43"/>
    <mergeCell ref="A44:M44"/>
    <mergeCell ref="A45:M45"/>
    <mergeCell ref="A46:M46"/>
    <mergeCell ref="B47:M47"/>
  </mergeCells>
  <printOptions/>
  <pageMargins left="1.0402777777777779" right="0.19652777777777777" top="0.42986111111111114" bottom="0.5798611111111112" header="0.5118055555555555" footer="0.5118055555555555"/>
  <pageSetup fitToHeight="0" fitToWidth="1" horizontalDpi="600" verticalDpi="600" orientation="landscape" paperSize="9" scale="81" r:id="rId1"/>
  <rowBreaks count="1" manualBreakCount="1">
    <brk id="2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Алена Латышева</cp:lastModifiedBy>
  <cp:lastPrinted>2015-03-04T08:56:04Z</cp:lastPrinted>
  <dcterms:created xsi:type="dcterms:W3CDTF">2014-04-07T09:11:16Z</dcterms:created>
  <dcterms:modified xsi:type="dcterms:W3CDTF">2016-07-07T06:18:19Z</dcterms:modified>
  <cp:category/>
  <cp:version/>
  <cp:contentType/>
  <cp:contentStatus/>
</cp:coreProperties>
</file>